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equinum.sharepoint.com/dokumenty/KLIENCI 2023/ZAKŁAD GOSPODARKI ODPADAMI  S.A/2024/KOMUNIKACJA/5. Slip/Przetarg/"/>
    </mc:Choice>
  </mc:AlternateContent>
  <xr:revisionPtr revIDLastSave="323" documentId="13_ncr:1_{12C57C97-77F2-437C-9BA5-E246A7D0EE75}" xr6:coauthVersionLast="47" xr6:coauthVersionMax="47" xr10:uidLastSave="{0BB2DD0A-D6F7-4AF6-9127-11F7FA095E69}"/>
  <bookViews>
    <workbookView xWindow="-108" yWindow="-108" windowWidth="23256" windowHeight="12576" xr2:uid="{19B4D009-3ABF-48BA-B861-71A465D25EFF}"/>
  </bookViews>
  <sheets>
    <sheet name="samochody własne" sheetId="1" r:id="rId1"/>
  </sheets>
  <definedNames>
    <definedName name="_xlnm.Print_Area" localSheetId="0">'samochody własne'!$A$1:$AH$44</definedName>
    <definedName name="_xlnm.Print_Titles" localSheetId="0">'samochody własne'!$A:$A,'samochody własne'!$4:$4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" i="1" l="1"/>
  <c r="AA21" i="1"/>
  <c r="AB21" i="1" s="1"/>
  <c r="AB37" i="1"/>
  <c r="AB27" i="1"/>
  <c r="AB38" i="1"/>
  <c r="AB39" i="1"/>
  <c r="AB40" i="1"/>
  <c r="AB41" i="1"/>
  <c r="AB42" i="1"/>
  <c r="AB43" i="1"/>
  <c r="AB26" i="1"/>
  <c r="AB28" i="1"/>
  <c r="AB44" i="1"/>
  <c r="AB31" i="1"/>
  <c r="AB30" i="1"/>
  <c r="AB29" i="1"/>
  <c r="AB36" i="1"/>
  <c r="AB35" i="1"/>
  <c r="AB7" i="1"/>
  <c r="AB6" i="1"/>
  <c r="AB8" i="1"/>
  <c r="AB15" i="1"/>
  <c r="AB9" i="1"/>
  <c r="AB10" i="1"/>
  <c r="AB11" i="1"/>
  <c r="AB16" i="1"/>
  <c r="AB12" i="1"/>
  <c r="AB13" i="1"/>
  <c r="AB14" i="1"/>
  <c r="AB17" i="1"/>
  <c r="AB18" i="1"/>
  <c r="AB19" i="1"/>
  <c r="AB20" i="1"/>
  <c r="AB22" i="1"/>
  <c r="AB23" i="1"/>
  <c r="AB24" i="1"/>
  <c r="AB32" i="1"/>
  <c r="AB33" i="1"/>
  <c r="AB34" i="1"/>
  <c r="AB5" i="1"/>
</calcChain>
</file>

<file path=xl/sharedStrings.xml><?xml version="1.0" encoding="utf-8"?>
<sst xmlns="http://schemas.openxmlformats.org/spreadsheetml/2006/main" count="713" uniqueCount="207">
  <si>
    <t>L.p.</t>
  </si>
  <si>
    <t>Właściciel</t>
  </si>
  <si>
    <t>Marka</t>
  </si>
  <si>
    <t>Rodzaj</t>
  </si>
  <si>
    <t xml:space="preserve">Nr rej. </t>
  </si>
  <si>
    <t>Poje- mność</t>
  </si>
  <si>
    <t>Moc kW</t>
  </si>
  <si>
    <t>Dop. ład.</t>
  </si>
  <si>
    <t>rok prod.</t>
  </si>
  <si>
    <t>Data 1-ej rej.</t>
  </si>
  <si>
    <t>Paliwo</t>
  </si>
  <si>
    <t>Nr VIN</t>
  </si>
  <si>
    <t>osobowy</t>
  </si>
  <si>
    <t>ON</t>
  </si>
  <si>
    <t>TOYOTA</t>
  </si>
  <si>
    <t>HILUX</t>
  </si>
  <si>
    <t>ciężarowy</t>
  </si>
  <si>
    <t>OC</t>
  </si>
  <si>
    <t>AC</t>
  </si>
  <si>
    <t>NNW</t>
  </si>
  <si>
    <t>Nadwozie</t>
  </si>
  <si>
    <t>Wersja</t>
  </si>
  <si>
    <t>L.msc</t>
  </si>
  <si>
    <t>DMC</t>
  </si>
  <si>
    <t>L.osi</t>
  </si>
  <si>
    <t>van</t>
  </si>
  <si>
    <t>Skrzynia biegów</t>
  </si>
  <si>
    <t>Model</t>
  </si>
  <si>
    <t>hatchback</t>
  </si>
  <si>
    <t>Przebieg</t>
  </si>
  <si>
    <t>VAT</t>
  </si>
  <si>
    <t>Wartość netto</t>
  </si>
  <si>
    <t>Suma do polisy</t>
  </si>
  <si>
    <t>netto+50%</t>
  </si>
  <si>
    <t>netto</t>
  </si>
  <si>
    <t>Szyby</t>
  </si>
  <si>
    <t>Assistance</t>
  </si>
  <si>
    <t>TAK</t>
  </si>
  <si>
    <t>NIE</t>
  </si>
  <si>
    <t>-</t>
  </si>
  <si>
    <t>B</t>
  </si>
  <si>
    <t>kombi</t>
  </si>
  <si>
    <t>ZK</t>
  </si>
  <si>
    <t>Zabudowa</t>
  </si>
  <si>
    <t>N/D</t>
  </si>
  <si>
    <t>SB3199</t>
  </si>
  <si>
    <t>SB93188</t>
  </si>
  <si>
    <t>SB78235</t>
  </si>
  <si>
    <t>SB6151W</t>
  </si>
  <si>
    <t>SB7252G</t>
  </si>
  <si>
    <t>SB0397J</t>
  </si>
  <si>
    <t>SB0396J</t>
  </si>
  <si>
    <t>SB6152S</t>
  </si>
  <si>
    <t>SB8525Y</t>
  </si>
  <si>
    <t>SB171AC</t>
  </si>
  <si>
    <t>SB065CE</t>
  </si>
  <si>
    <t>SB752EN</t>
  </si>
  <si>
    <t>SB555CE</t>
  </si>
  <si>
    <t>SB8894M</t>
  </si>
  <si>
    <t>SB330AM</t>
  </si>
  <si>
    <t>SB142CE</t>
  </si>
  <si>
    <t>SB012FS</t>
  </si>
  <si>
    <t>SB3186P</t>
  </si>
  <si>
    <t>SB9157P</t>
  </si>
  <si>
    <t>SB9389P</t>
  </si>
  <si>
    <t>ZGO S.A.</t>
  </si>
  <si>
    <t>000P3F4J47LS03343</t>
  </si>
  <si>
    <t>WMAF016614M118913</t>
  </si>
  <si>
    <t>WJME2NP0054287639</t>
  </si>
  <si>
    <t>XLRAT85MC0E771924</t>
  </si>
  <si>
    <t>ZFA25000001706392</t>
  </si>
  <si>
    <t>YV2JG00D2CB613805</t>
  </si>
  <si>
    <t>YV2JG00D0CB613821</t>
  </si>
  <si>
    <t>WMA52SZZ3GP079410</t>
  </si>
  <si>
    <t>ZFA26300006N90167</t>
  </si>
  <si>
    <t>W1T96402410428337</t>
  </si>
  <si>
    <t>VSKHAAME0U0626176</t>
  </si>
  <si>
    <t>AHTKB3CC902525009</t>
  </si>
  <si>
    <t>YAREAZKXZGJ051935</t>
  </si>
  <si>
    <t>WV2ZZZ2KZFX089484</t>
  </si>
  <si>
    <t>WVGZZZC1ZLY106817</t>
  </si>
  <si>
    <t>VR3UHZKXZLT020099</t>
  </si>
  <si>
    <t>JTMR63FV60J040717</t>
  </si>
  <si>
    <t>SV9PKBPBUKR112009</t>
  </si>
  <si>
    <t>SVHPKZ22B00001319</t>
  </si>
  <si>
    <t>SZB6710XXN1X02343</t>
  </si>
  <si>
    <t>NP1F1-000574</t>
  </si>
  <si>
    <t>101571000000</t>
  </si>
  <si>
    <t>IV-01865</t>
  </si>
  <si>
    <t>W09256219B2D38122</t>
  </si>
  <si>
    <t>HFLNDB40T00000191</t>
  </si>
  <si>
    <t>8FGJF35-62210</t>
  </si>
  <si>
    <t>UHM3500A018C26150</t>
  </si>
  <si>
    <t>H65473</t>
  </si>
  <si>
    <t>JCB5AD2GTL2955557</t>
  </si>
  <si>
    <t>W09306325K2D38233</t>
  </si>
  <si>
    <t>SZBMPB100M3X00157</t>
  </si>
  <si>
    <t>FNH183LPN7HC46109</t>
  </si>
  <si>
    <t>ZETOR</t>
  </si>
  <si>
    <t>MAN</t>
  </si>
  <si>
    <t>19.262</t>
  </si>
  <si>
    <t>IVECO</t>
  </si>
  <si>
    <t>DAF</t>
  </si>
  <si>
    <t xml:space="preserve">FIAT </t>
  </si>
  <si>
    <t>VOLVO</t>
  </si>
  <si>
    <t>MERCEDES BENZ</t>
  </si>
  <si>
    <t>NISSAN</t>
  </si>
  <si>
    <t>VOLKSWAGEN</t>
  </si>
  <si>
    <t xml:space="preserve">PEUGEOT </t>
  </si>
  <si>
    <t>SKIBICKI</t>
  </si>
  <si>
    <t>PK-18/K</t>
  </si>
  <si>
    <t>ZASŁAW</t>
  </si>
  <si>
    <t>PKZ22B</t>
  </si>
  <si>
    <t>PRONAR</t>
  </si>
  <si>
    <t>T-671</t>
  </si>
  <si>
    <t>STALOWA WOLA</t>
  </si>
  <si>
    <t>TD-20H</t>
  </si>
  <si>
    <t>NP1F1M20J</t>
  </si>
  <si>
    <t xml:space="preserve">BOMAG </t>
  </si>
  <si>
    <t>BC 972 RB-2</t>
  </si>
  <si>
    <t>KOMPTECH</t>
  </si>
  <si>
    <t>TOPTURN X-53</t>
  </si>
  <si>
    <t>PROMAG</t>
  </si>
  <si>
    <t>FN 1533</t>
  </si>
  <si>
    <t>DW-2560</t>
  </si>
  <si>
    <t>McCloskey</t>
  </si>
  <si>
    <t>L110G</t>
  </si>
  <si>
    <t>MAXX E</t>
  </si>
  <si>
    <t>MANITOU</t>
  </si>
  <si>
    <t>MLT 1035LT</t>
  </si>
  <si>
    <t>HITACHI</t>
  </si>
  <si>
    <t>ZW 180-5B</t>
  </si>
  <si>
    <t>02-8FGJF35</t>
  </si>
  <si>
    <t>CITY</t>
  </si>
  <si>
    <t>KOMATSU</t>
  </si>
  <si>
    <t>WA380</t>
  </si>
  <si>
    <t>JCB</t>
  </si>
  <si>
    <t>541-70</t>
  </si>
  <si>
    <t>DOPPSTADT</t>
  </si>
  <si>
    <t>DW-3060</t>
  </si>
  <si>
    <t xml:space="preserve">HANGCHA </t>
  </si>
  <si>
    <t>DPYD25</t>
  </si>
  <si>
    <t>NEW HOLLAND</t>
  </si>
  <si>
    <t>D-180 LPG</t>
  </si>
  <si>
    <t>ciągnik rolniczy</t>
  </si>
  <si>
    <t>ciężarowy do 3,5t</t>
  </si>
  <si>
    <t xml:space="preserve">STRALIS </t>
  </si>
  <si>
    <t xml:space="preserve">AD260S35Y/P </t>
  </si>
  <si>
    <t>cysterna asenizacyjna, hakowiec</t>
  </si>
  <si>
    <t>hakowiec</t>
  </si>
  <si>
    <t>DUCATO</t>
  </si>
  <si>
    <t>Furgon Light 2.2 MJET</t>
  </si>
  <si>
    <t xml:space="preserve">L.2007.46.001.TGS18.320 </t>
  </si>
  <si>
    <t>bramowiec</t>
  </si>
  <si>
    <t xml:space="preserve">DOBLO CARGO </t>
  </si>
  <si>
    <t>Maxi SX Komfort L2H1 1.4 BZ 9</t>
  </si>
  <si>
    <t>AROCS</t>
  </si>
  <si>
    <t>CADDY</t>
  </si>
  <si>
    <t>2GP 2CBT19 Trendline 2.0TDI</t>
  </si>
  <si>
    <t>T-CROSS</t>
  </si>
  <si>
    <t>1.0 TSI 70kW (95 PS) 5-G</t>
  </si>
  <si>
    <t>e-208</t>
  </si>
  <si>
    <t>ACTIVE EV 136 KM</t>
  </si>
  <si>
    <t>RAV4</t>
  </si>
  <si>
    <t>Hybrid 5SUV 2.5H222 CVT Comfort</t>
  </si>
  <si>
    <t>PROACE CITY</t>
  </si>
  <si>
    <t>E-NV200</t>
  </si>
  <si>
    <t>ACENTA</t>
  </si>
  <si>
    <t>FM6X/D</t>
  </si>
  <si>
    <t>PROXIMA</t>
  </si>
  <si>
    <t>przesiewacz</t>
  </si>
  <si>
    <t>kruszarka</t>
  </si>
  <si>
    <t>S80</t>
  </si>
  <si>
    <t>J40</t>
  </si>
  <si>
    <t>RANGER</t>
  </si>
  <si>
    <t>zamiatarka</t>
  </si>
  <si>
    <t>MPB 18.47</t>
  </si>
  <si>
    <t>A</t>
  </si>
  <si>
    <t>EV STD EV_136_50 E-CVT ACTIVE</t>
  </si>
  <si>
    <t>EV</t>
  </si>
  <si>
    <t>wywrotka</t>
  </si>
  <si>
    <t>przyczepa rolnicza</t>
  </si>
  <si>
    <t>przyczepa ciężarowa</t>
  </si>
  <si>
    <t>M5</t>
  </si>
  <si>
    <t xml:space="preserve">FAT CF 85.410 6x4 </t>
  </si>
  <si>
    <t>M16</t>
  </si>
  <si>
    <t>spycharka</t>
  </si>
  <si>
    <t>wózek widłowy</t>
  </si>
  <si>
    <t>kompaktor odpadów</t>
  </si>
  <si>
    <t>Konwerter do kompostu</t>
  </si>
  <si>
    <t>wózek elektryczny</t>
  </si>
  <si>
    <t>rozdrabniacz</t>
  </si>
  <si>
    <t>ładowarka</t>
  </si>
  <si>
    <t>ładowarka teleskopowa</t>
  </si>
  <si>
    <t>niszczarka wolnoobrotowa</t>
  </si>
  <si>
    <t>wolnobieżny</t>
  </si>
  <si>
    <t>przyczepa specjalna</t>
  </si>
  <si>
    <t>Przewóz ADR</t>
  </si>
  <si>
    <t>wolnobieżny gąsienicowy</t>
  </si>
  <si>
    <t>ciężarowy/komunalny</t>
  </si>
  <si>
    <t>MY22</t>
  </si>
  <si>
    <t>pick-up 1,5 kabiny</t>
  </si>
  <si>
    <t>Okres ubezp. od:</t>
  </si>
  <si>
    <t>Okres ubezp. do:</t>
  </si>
  <si>
    <t>Załącznik nr 1 do Specyfikacji Warunków Zamówienia</t>
  </si>
  <si>
    <t>„Ubezpieczenia komunikacyjne dla Zakładu Gospodarki Odpadami S.A. w Bielsku – Białej”</t>
  </si>
  <si>
    <t>Nr ref. …/ZP/ZGO/2024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</si>
</sst>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ourier New CE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ptos"/>
      <family val="2"/>
    </font>
    <font>
      <sz val="10"/>
      <color theme="1"/>
      <name val="Aptos"/>
      <family val="2"/>
    </font>
    <font>
      <sz val="10"/>
      <name val="Aptos"/>
      <family val="2"/>
    </font>
    <font>
      <sz val="10"/>
      <color indexed="8"/>
      <name val="Aptos"/>
      <family val="2"/>
    </font>
    <font>
      <b/>
      <sz val="10"/>
      <name val="Aptos"/>
      <family val="2"/>
    </font>
    <font>
      <sz val="9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9" fillId="4" borderId="0" xfId="0" applyFont="1" applyFill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3" applyNumberFormat="1" applyFont="1" applyBorder="1" applyAlignment="1">
      <alignment horizontal="right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 vertical="center"/>
    </xf>
    <xf numFmtId="3" fontId="8" fillId="0" borderId="1" xfId="1" applyNumberFormat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quotePrefix="1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horizontal="left" vertical="center"/>
      <protection locked="0"/>
    </xf>
    <xf numFmtId="0" fontId="7" fillId="0" borderId="1" xfId="0" quotePrefix="1" applyFont="1" applyBorder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vertical="center"/>
    </xf>
    <xf numFmtId="0" fontId="7" fillId="0" borderId="1" xfId="0" quotePrefix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right" vertical="center" wrapText="1"/>
    </xf>
    <xf numFmtId="3" fontId="7" fillId="0" borderId="1" xfId="0" quotePrefix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164" fontId="7" fillId="0" borderId="1" xfId="0" quotePrefix="1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/>
      <protection locked="0"/>
    </xf>
    <xf numFmtId="164" fontId="7" fillId="0" borderId="3" xfId="0" applyNumberFormat="1" applyFont="1" applyBorder="1" applyAlignment="1">
      <alignment horizontal="left" vertical="center" wrapText="1"/>
    </xf>
    <xf numFmtId="3" fontId="7" fillId="0" borderId="3" xfId="1" applyNumberFormat="1" applyFont="1" applyBorder="1" applyAlignment="1">
      <alignment horizontal="left" vertical="center"/>
    </xf>
    <xf numFmtId="0" fontId="8" fillId="0" borderId="3" xfId="1" quotePrefix="1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 applyProtection="1">
      <alignment horizontal="right" vertical="center"/>
      <protection locked="0"/>
    </xf>
    <xf numFmtId="3" fontId="8" fillId="0" borderId="3" xfId="0" applyNumberFormat="1" applyFont="1" applyBorder="1" applyAlignment="1" applyProtection="1">
      <alignment horizontal="right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3" fontId="7" fillId="0" borderId="3" xfId="3" applyNumberFormat="1" applyFont="1" applyBorder="1" applyAlignment="1">
      <alignment horizontal="right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3" fontId="9" fillId="0" borderId="3" xfId="0" applyNumberFormat="1" applyFont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 applyProtection="1">
      <alignment vertical="top" wrapText="1"/>
      <protection locked="0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164" fontId="9" fillId="3" borderId="2" xfId="0" applyNumberFormat="1" applyFont="1" applyFill="1" applyBorder="1" applyAlignment="1" applyProtection="1">
      <alignment horizontal="center" vertical="top" wrapText="1"/>
      <protection locked="0"/>
    </xf>
    <xf numFmtId="3" fontId="9" fillId="3" borderId="2" xfId="0" applyNumberFormat="1" applyFont="1" applyFill="1" applyBorder="1" applyAlignment="1" applyProtection="1">
      <alignment horizontal="center" vertical="top" wrapText="1"/>
      <protection locked="0"/>
    </xf>
    <xf numFmtId="49" fontId="9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9" fillId="3" borderId="2" xfId="0" applyNumberFormat="1" applyFont="1" applyFill="1" applyBorder="1" applyAlignment="1" applyProtection="1">
      <alignment vertical="top" wrapText="1"/>
      <protection locked="0"/>
    </xf>
    <xf numFmtId="3" fontId="9" fillId="4" borderId="2" xfId="0" applyNumberFormat="1" applyFont="1" applyFill="1" applyBorder="1" applyAlignment="1" applyProtection="1">
      <alignment vertical="top" wrapText="1"/>
      <protection locked="0"/>
    </xf>
    <xf numFmtId="4" fontId="9" fillId="3" borderId="2" xfId="0" applyNumberFormat="1" applyFont="1" applyFill="1" applyBorder="1" applyAlignment="1">
      <alignment horizontal="center" vertical="top" wrapText="1"/>
    </xf>
  </cellXfs>
  <cellStyles count="4">
    <cellStyle name="Dziesiętny" xfId="3" builtinId="3"/>
    <cellStyle name="Normalny" xfId="0" builtinId="0"/>
    <cellStyle name="Normalny 2 2" xfId="2" xr:uid="{7E9026BE-BD98-4DB2-A15A-8D500CEFAE4C}"/>
    <cellStyle name="Normalny_PALIWO" xfId="1" xr:uid="{C838150E-EDFF-491E-9FDB-BD7BC8C93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Niestandardowy 39">
      <a:dk1>
        <a:sysClr val="windowText" lastClr="000000"/>
      </a:dk1>
      <a:lt1>
        <a:sysClr val="window" lastClr="FFFFFF"/>
      </a:lt1>
      <a:dk2>
        <a:srgbClr val="2E3538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DDBA0E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3B43-9AF2-4602-BA9C-B3120DBAF487}">
  <dimension ref="A1:AH44"/>
  <sheetViews>
    <sheetView tabSelected="1" view="pageBreakPreview" zoomScale="84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5" sqref="H15"/>
    </sheetView>
  </sheetViews>
  <sheetFormatPr defaultRowHeight="14.4" x14ac:dyDescent="0.3"/>
  <cols>
    <col min="1" max="1" width="4.33203125" style="2" customWidth="1"/>
    <col min="2" max="2" width="9.33203125" style="1" customWidth="1"/>
    <col min="3" max="3" width="9.77734375" style="2" customWidth="1"/>
    <col min="4" max="4" width="20.77734375" style="2" customWidth="1"/>
    <col min="5" max="5" width="10.77734375" style="3" customWidth="1"/>
    <col min="6" max="6" width="15.44140625" style="1" customWidth="1"/>
    <col min="7" max="7" width="16.109375" style="1" customWidth="1"/>
    <col min="8" max="8" width="31.21875" style="1" customWidth="1"/>
    <col min="9" max="9" width="21.77734375" style="1" customWidth="1"/>
    <col min="10" max="10" width="10.88671875" style="1" customWidth="1"/>
    <col min="11" max="11" width="11.33203125" style="1" customWidth="1"/>
    <col min="12" max="12" width="9" style="1" customWidth="1"/>
    <col min="13" max="13" width="8.77734375" style="4" customWidth="1"/>
    <col min="14" max="14" width="8.77734375" style="2" customWidth="1"/>
    <col min="15" max="15" width="6.77734375" style="2" customWidth="1"/>
    <col min="16" max="16" width="9.33203125" style="2" customWidth="1"/>
    <col min="17" max="18" width="6.33203125" style="2" customWidth="1"/>
    <col min="19" max="19" width="6.88671875" style="5" customWidth="1"/>
    <col min="20" max="20" width="7.44140625" style="6" customWidth="1"/>
    <col min="21" max="21" width="8.21875" style="2" customWidth="1"/>
    <col min="22" max="22" width="11.88671875" style="3" customWidth="1"/>
    <col min="23" max="23" width="12.33203125" style="3" customWidth="1"/>
    <col min="24" max="24" width="10" style="7" customWidth="1"/>
    <col min="25" max="25" width="9.109375" style="8" customWidth="1"/>
    <col min="26" max="26" width="11.109375" style="2" customWidth="1"/>
    <col min="27" max="27" width="10.88671875" style="7" customWidth="1"/>
    <col min="28" max="28" width="9.77734375" style="2" customWidth="1"/>
    <col min="29" max="31" width="6.77734375" style="2" customWidth="1"/>
    <col min="32" max="32" width="9.44140625" style="2" customWidth="1"/>
    <col min="33" max="33" width="6.77734375" style="2" customWidth="1"/>
    <col min="34" max="34" width="13.109375" style="2" customWidth="1"/>
    <col min="35" max="16384" width="8.88671875" style="2"/>
  </cols>
  <sheetData>
    <row r="1" spans="1:34" x14ac:dyDescent="0.3">
      <c r="A1" s="9" t="s">
        <v>204</v>
      </c>
    </row>
    <row r="2" spans="1:34" x14ac:dyDescent="0.3">
      <c r="A2" s="9" t="s">
        <v>205</v>
      </c>
    </row>
    <row r="3" spans="1:34" x14ac:dyDescent="0.3">
      <c r="A3" s="11" t="s">
        <v>206</v>
      </c>
      <c r="B3" s="12"/>
      <c r="C3" s="12"/>
      <c r="D3" s="12"/>
      <c r="E3" s="12"/>
      <c r="F3" s="12"/>
      <c r="G3" s="12"/>
    </row>
    <row r="4" spans="1:34" s="10" customFormat="1" ht="28.2" thickBot="1" x14ac:dyDescent="0.35">
      <c r="A4" s="77" t="s">
        <v>0</v>
      </c>
      <c r="B4" s="77" t="s">
        <v>1</v>
      </c>
      <c r="C4" s="78" t="s">
        <v>4</v>
      </c>
      <c r="D4" s="79" t="s">
        <v>11</v>
      </c>
      <c r="E4" s="80" t="s">
        <v>9</v>
      </c>
      <c r="F4" s="78" t="s">
        <v>2</v>
      </c>
      <c r="G4" s="78" t="s">
        <v>27</v>
      </c>
      <c r="H4" s="78" t="s">
        <v>21</v>
      </c>
      <c r="I4" s="78" t="s">
        <v>3</v>
      </c>
      <c r="J4" s="78" t="s">
        <v>20</v>
      </c>
      <c r="K4" s="78" t="s">
        <v>43</v>
      </c>
      <c r="L4" s="78" t="s">
        <v>197</v>
      </c>
      <c r="M4" s="78" t="s">
        <v>8</v>
      </c>
      <c r="N4" s="81" t="s">
        <v>5</v>
      </c>
      <c r="O4" s="78" t="s">
        <v>6</v>
      </c>
      <c r="P4" s="78" t="s">
        <v>26</v>
      </c>
      <c r="Q4" s="78" t="s">
        <v>22</v>
      </c>
      <c r="R4" s="78" t="s">
        <v>24</v>
      </c>
      <c r="S4" s="81" t="s">
        <v>23</v>
      </c>
      <c r="T4" s="81" t="s">
        <v>7</v>
      </c>
      <c r="U4" s="82" t="s">
        <v>10</v>
      </c>
      <c r="V4" s="83" t="s">
        <v>202</v>
      </c>
      <c r="W4" s="83" t="s">
        <v>203</v>
      </c>
      <c r="X4" s="84" t="s">
        <v>29</v>
      </c>
      <c r="Y4" s="85" t="s">
        <v>31</v>
      </c>
      <c r="Z4" s="78" t="s">
        <v>30</v>
      </c>
      <c r="AA4" s="78" t="s">
        <v>43</v>
      </c>
      <c r="AB4" s="77" t="s">
        <v>32</v>
      </c>
      <c r="AC4" s="78" t="s">
        <v>17</v>
      </c>
      <c r="AD4" s="78" t="s">
        <v>42</v>
      </c>
      <c r="AE4" s="78" t="s">
        <v>18</v>
      </c>
      <c r="AF4" s="78" t="s">
        <v>19</v>
      </c>
      <c r="AG4" s="78" t="s">
        <v>35</v>
      </c>
      <c r="AH4" s="78" t="s">
        <v>36</v>
      </c>
    </row>
    <row r="5" spans="1:34" s="9" customFormat="1" ht="13.8" x14ac:dyDescent="0.3">
      <c r="A5" s="60">
        <v>1</v>
      </c>
      <c r="B5" s="61" t="s">
        <v>65</v>
      </c>
      <c r="C5" s="62" t="s">
        <v>45</v>
      </c>
      <c r="D5" s="61" t="s">
        <v>66</v>
      </c>
      <c r="E5" s="63">
        <v>40121</v>
      </c>
      <c r="F5" s="62" t="s">
        <v>98</v>
      </c>
      <c r="G5" s="62" t="s">
        <v>169</v>
      </c>
      <c r="H5" s="62">
        <v>85</v>
      </c>
      <c r="I5" s="64" t="s">
        <v>144</v>
      </c>
      <c r="J5" s="65" t="s">
        <v>39</v>
      </c>
      <c r="K5" s="65" t="s">
        <v>39</v>
      </c>
      <c r="L5" s="66" t="s">
        <v>38</v>
      </c>
      <c r="M5" s="67">
        <v>2009</v>
      </c>
      <c r="N5" s="68">
        <v>4156</v>
      </c>
      <c r="O5" s="68">
        <v>60</v>
      </c>
      <c r="P5" s="67"/>
      <c r="Q5" s="69">
        <v>2</v>
      </c>
      <c r="R5" s="70">
        <v>2</v>
      </c>
      <c r="S5" s="71">
        <v>5500</v>
      </c>
      <c r="T5" s="68" t="s">
        <v>39</v>
      </c>
      <c r="U5" s="72" t="s">
        <v>13</v>
      </c>
      <c r="V5" s="63">
        <v>45103</v>
      </c>
      <c r="W5" s="63">
        <v>45468</v>
      </c>
      <c r="X5" s="68">
        <v>7819</v>
      </c>
      <c r="Y5" s="73">
        <v>38100</v>
      </c>
      <c r="Z5" s="74" t="s">
        <v>34</v>
      </c>
      <c r="AA5" s="75">
        <v>0</v>
      </c>
      <c r="AB5" s="76">
        <f t="shared" ref="AB5:AB44" si="0">IF(Z5="netto",Y5,IF(Z5="netto+50%",SUM(Y5*111.5%),IF(Z5="brutto",SUM(Y5*123%))))+AA5</f>
        <v>38100</v>
      </c>
      <c r="AC5" s="66" t="s">
        <v>37</v>
      </c>
      <c r="AD5" s="66" t="s">
        <v>38</v>
      </c>
      <c r="AE5" s="66" t="s">
        <v>37</v>
      </c>
      <c r="AF5" s="66" t="s">
        <v>37</v>
      </c>
      <c r="AG5" s="66" t="s">
        <v>38</v>
      </c>
      <c r="AH5" s="66" t="s">
        <v>44</v>
      </c>
    </row>
    <row r="6" spans="1:34" s="9" customFormat="1" ht="13.8" x14ac:dyDescent="0.3">
      <c r="A6" s="13">
        <v>2</v>
      </c>
      <c r="B6" s="14" t="s">
        <v>65</v>
      </c>
      <c r="C6" s="15" t="s">
        <v>47</v>
      </c>
      <c r="D6" s="14" t="s">
        <v>68</v>
      </c>
      <c r="E6" s="16">
        <v>38792</v>
      </c>
      <c r="F6" s="15" t="s">
        <v>101</v>
      </c>
      <c r="G6" s="15" t="s">
        <v>146</v>
      </c>
      <c r="H6" s="29" t="s">
        <v>147</v>
      </c>
      <c r="I6" s="17" t="s">
        <v>199</v>
      </c>
      <c r="J6" s="15" t="s">
        <v>148</v>
      </c>
      <c r="K6" s="15"/>
      <c r="L6" s="18" t="s">
        <v>38</v>
      </c>
      <c r="M6" s="19">
        <v>2005</v>
      </c>
      <c r="N6" s="20">
        <v>7790</v>
      </c>
      <c r="O6" s="20">
        <v>259</v>
      </c>
      <c r="P6" s="19"/>
      <c r="Q6" s="21">
        <v>3</v>
      </c>
      <c r="R6" s="22">
        <v>2</v>
      </c>
      <c r="S6" s="23">
        <v>26000</v>
      </c>
      <c r="T6" s="20">
        <v>15400</v>
      </c>
      <c r="U6" s="24" t="s">
        <v>13</v>
      </c>
      <c r="V6" s="16">
        <v>45103</v>
      </c>
      <c r="W6" s="16">
        <v>45468</v>
      </c>
      <c r="X6" s="20">
        <v>443238</v>
      </c>
      <c r="Y6" s="25">
        <v>104400</v>
      </c>
      <c r="Z6" s="26" t="s">
        <v>34</v>
      </c>
      <c r="AA6" s="27">
        <v>0</v>
      </c>
      <c r="AB6" s="28">
        <f>IF(Z6="netto",Y6,IF(Z6="netto+50%",SUM(Y6*111.5%),IF(Z6="brutto",SUM(Y6*123%))))+AA6</f>
        <v>104400</v>
      </c>
      <c r="AC6" s="18" t="s">
        <v>37</v>
      </c>
      <c r="AD6" s="18" t="s">
        <v>38</v>
      </c>
      <c r="AE6" s="18" t="s">
        <v>37</v>
      </c>
      <c r="AF6" s="18" t="s">
        <v>37</v>
      </c>
      <c r="AG6" s="18" t="s">
        <v>38</v>
      </c>
      <c r="AH6" s="66" t="s">
        <v>44</v>
      </c>
    </row>
    <row r="7" spans="1:34" s="9" customFormat="1" ht="13.8" x14ac:dyDescent="0.3">
      <c r="A7" s="19">
        <v>3</v>
      </c>
      <c r="B7" s="14" t="s">
        <v>65</v>
      </c>
      <c r="C7" s="15" t="s">
        <v>46</v>
      </c>
      <c r="D7" s="14" t="s">
        <v>67</v>
      </c>
      <c r="E7" s="16">
        <v>33108</v>
      </c>
      <c r="F7" s="15" t="s">
        <v>99</v>
      </c>
      <c r="G7" s="15" t="s">
        <v>100</v>
      </c>
      <c r="H7" s="15"/>
      <c r="I7" s="17" t="s">
        <v>16</v>
      </c>
      <c r="J7" s="15" t="s">
        <v>149</v>
      </c>
      <c r="K7" s="15"/>
      <c r="L7" s="18" t="s">
        <v>38</v>
      </c>
      <c r="M7" s="19">
        <v>1990</v>
      </c>
      <c r="N7" s="20">
        <v>9972</v>
      </c>
      <c r="O7" s="20">
        <v>191</v>
      </c>
      <c r="P7" s="19"/>
      <c r="Q7" s="21">
        <v>2</v>
      </c>
      <c r="R7" s="22">
        <v>2</v>
      </c>
      <c r="S7" s="23">
        <v>17000</v>
      </c>
      <c r="T7" s="20">
        <v>7660</v>
      </c>
      <c r="U7" s="24" t="s">
        <v>13</v>
      </c>
      <c r="V7" s="16">
        <v>45103</v>
      </c>
      <c r="W7" s="16">
        <v>45468</v>
      </c>
      <c r="X7" s="20">
        <v>941163</v>
      </c>
      <c r="Y7" s="25">
        <v>19500</v>
      </c>
      <c r="Z7" s="26" t="s">
        <v>34</v>
      </c>
      <c r="AA7" s="27">
        <v>0</v>
      </c>
      <c r="AB7" s="28">
        <f t="shared" si="0"/>
        <v>19500</v>
      </c>
      <c r="AC7" s="18" t="s">
        <v>37</v>
      </c>
      <c r="AD7" s="18" t="s">
        <v>38</v>
      </c>
      <c r="AE7" s="18" t="s">
        <v>37</v>
      </c>
      <c r="AF7" s="18" t="s">
        <v>37</v>
      </c>
      <c r="AG7" s="18" t="s">
        <v>38</v>
      </c>
      <c r="AH7" s="66" t="s">
        <v>44</v>
      </c>
    </row>
    <row r="8" spans="1:34" s="9" customFormat="1" ht="13.8" x14ac:dyDescent="0.3">
      <c r="A8" s="19">
        <v>4</v>
      </c>
      <c r="B8" s="14" t="s">
        <v>65</v>
      </c>
      <c r="C8" s="15" t="s">
        <v>48</v>
      </c>
      <c r="D8" s="14" t="s">
        <v>69</v>
      </c>
      <c r="E8" s="16">
        <v>39352</v>
      </c>
      <c r="F8" s="15" t="s">
        <v>102</v>
      </c>
      <c r="G8" s="15" t="s">
        <v>184</v>
      </c>
      <c r="H8" s="15"/>
      <c r="I8" s="30" t="s">
        <v>16</v>
      </c>
      <c r="J8" s="15" t="s">
        <v>149</v>
      </c>
      <c r="K8" s="15"/>
      <c r="L8" s="18" t="s">
        <v>37</v>
      </c>
      <c r="M8" s="19">
        <v>2007</v>
      </c>
      <c r="N8" s="20">
        <v>12902</v>
      </c>
      <c r="O8" s="20">
        <v>300</v>
      </c>
      <c r="P8" s="19" t="s">
        <v>185</v>
      </c>
      <c r="Q8" s="21">
        <v>2</v>
      </c>
      <c r="R8" s="22">
        <v>3</v>
      </c>
      <c r="S8" s="23">
        <v>26000</v>
      </c>
      <c r="T8" s="20">
        <v>12665</v>
      </c>
      <c r="U8" s="24" t="s">
        <v>13</v>
      </c>
      <c r="V8" s="16">
        <v>45103</v>
      </c>
      <c r="W8" s="16">
        <v>45468</v>
      </c>
      <c r="X8" s="20">
        <v>547151</v>
      </c>
      <c r="Y8" s="25">
        <v>110100</v>
      </c>
      <c r="Z8" s="26" t="s">
        <v>34</v>
      </c>
      <c r="AA8" s="27">
        <v>0</v>
      </c>
      <c r="AB8" s="28">
        <f t="shared" si="0"/>
        <v>110100</v>
      </c>
      <c r="AC8" s="18" t="s">
        <v>37</v>
      </c>
      <c r="AD8" s="18" t="s">
        <v>38</v>
      </c>
      <c r="AE8" s="18" t="s">
        <v>37</v>
      </c>
      <c r="AF8" s="18" t="s">
        <v>37</v>
      </c>
      <c r="AG8" s="18" t="s">
        <v>38</v>
      </c>
      <c r="AH8" s="66" t="s">
        <v>44</v>
      </c>
    </row>
    <row r="9" spans="1:34" s="9" customFormat="1" ht="13.8" x14ac:dyDescent="0.3">
      <c r="A9" s="13">
        <v>5</v>
      </c>
      <c r="B9" s="14" t="s">
        <v>65</v>
      </c>
      <c r="C9" s="31" t="s">
        <v>50</v>
      </c>
      <c r="D9" s="29" t="s">
        <v>71</v>
      </c>
      <c r="E9" s="16">
        <v>40960</v>
      </c>
      <c r="F9" s="32" t="s">
        <v>104</v>
      </c>
      <c r="G9" s="32" t="s">
        <v>168</v>
      </c>
      <c r="H9" s="32"/>
      <c r="I9" s="17" t="s">
        <v>16</v>
      </c>
      <c r="J9" s="32" t="s">
        <v>149</v>
      </c>
      <c r="K9" s="32"/>
      <c r="L9" s="18" t="s">
        <v>38</v>
      </c>
      <c r="M9" s="13">
        <v>2011</v>
      </c>
      <c r="N9" s="20">
        <v>12777</v>
      </c>
      <c r="O9" s="20">
        <v>285</v>
      </c>
      <c r="P9" s="13"/>
      <c r="Q9" s="21">
        <v>3</v>
      </c>
      <c r="R9" s="33">
        <v>3</v>
      </c>
      <c r="S9" s="34">
        <v>26000</v>
      </c>
      <c r="T9" s="20">
        <v>13400</v>
      </c>
      <c r="U9" s="13" t="s">
        <v>13</v>
      </c>
      <c r="V9" s="16">
        <v>45103</v>
      </c>
      <c r="W9" s="16">
        <v>45468</v>
      </c>
      <c r="X9" s="20">
        <v>232396</v>
      </c>
      <c r="Y9" s="25">
        <v>234900</v>
      </c>
      <c r="Z9" s="26" t="s">
        <v>34</v>
      </c>
      <c r="AA9" s="27">
        <v>0</v>
      </c>
      <c r="AB9" s="28">
        <f t="shared" si="0"/>
        <v>234900</v>
      </c>
      <c r="AC9" s="18" t="s">
        <v>37</v>
      </c>
      <c r="AD9" s="18" t="s">
        <v>38</v>
      </c>
      <c r="AE9" s="18" t="s">
        <v>37</v>
      </c>
      <c r="AF9" s="18" t="s">
        <v>37</v>
      </c>
      <c r="AG9" s="18" t="s">
        <v>38</v>
      </c>
      <c r="AH9" s="66" t="s">
        <v>44</v>
      </c>
    </row>
    <row r="10" spans="1:34" s="9" customFormat="1" ht="13.8" x14ac:dyDescent="0.3">
      <c r="A10" s="19">
        <v>6</v>
      </c>
      <c r="B10" s="14" t="s">
        <v>65</v>
      </c>
      <c r="C10" s="15" t="s">
        <v>51</v>
      </c>
      <c r="D10" s="14" t="s">
        <v>72</v>
      </c>
      <c r="E10" s="16">
        <v>40960</v>
      </c>
      <c r="F10" s="15" t="s">
        <v>104</v>
      </c>
      <c r="G10" s="15" t="s">
        <v>168</v>
      </c>
      <c r="H10" s="15"/>
      <c r="I10" s="30" t="s">
        <v>16</v>
      </c>
      <c r="J10" s="15" t="s">
        <v>149</v>
      </c>
      <c r="K10" s="15"/>
      <c r="L10" s="18" t="s">
        <v>38</v>
      </c>
      <c r="M10" s="19">
        <v>2011</v>
      </c>
      <c r="N10" s="20">
        <v>12777</v>
      </c>
      <c r="O10" s="20">
        <v>285</v>
      </c>
      <c r="P10" s="19"/>
      <c r="Q10" s="21">
        <v>3</v>
      </c>
      <c r="R10" s="22">
        <v>3</v>
      </c>
      <c r="S10" s="34">
        <v>26000</v>
      </c>
      <c r="T10" s="20">
        <v>13300</v>
      </c>
      <c r="U10" s="13" t="s">
        <v>13</v>
      </c>
      <c r="V10" s="16">
        <v>45103</v>
      </c>
      <c r="W10" s="16">
        <v>45468</v>
      </c>
      <c r="X10" s="20">
        <v>200542</v>
      </c>
      <c r="Y10" s="25">
        <v>234900</v>
      </c>
      <c r="Z10" s="26" t="s">
        <v>34</v>
      </c>
      <c r="AA10" s="27">
        <v>0</v>
      </c>
      <c r="AB10" s="28">
        <f t="shared" si="0"/>
        <v>234900</v>
      </c>
      <c r="AC10" s="18" t="s">
        <v>37</v>
      </c>
      <c r="AD10" s="18" t="s">
        <v>38</v>
      </c>
      <c r="AE10" s="18" t="s">
        <v>37</v>
      </c>
      <c r="AF10" s="18" t="s">
        <v>37</v>
      </c>
      <c r="AG10" s="18" t="s">
        <v>38</v>
      </c>
      <c r="AH10" s="66" t="s">
        <v>44</v>
      </c>
    </row>
    <row r="11" spans="1:34" s="9" customFormat="1" ht="13.8" x14ac:dyDescent="0.3">
      <c r="A11" s="13">
        <v>7</v>
      </c>
      <c r="B11" s="14" t="s">
        <v>65</v>
      </c>
      <c r="C11" s="35" t="s">
        <v>52</v>
      </c>
      <c r="D11" s="14" t="s">
        <v>73</v>
      </c>
      <c r="E11" s="16">
        <v>42629</v>
      </c>
      <c r="F11" s="15" t="s">
        <v>99</v>
      </c>
      <c r="G11" s="15" t="s">
        <v>152</v>
      </c>
      <c r="H11" s="36"/>
      <c r="I11" s="30" t="s">
        <v>16</v>
      </c>
      <c r="J11" s="15" t="s">
        <v>153</v>
      </c>
      <c r="K11" s="15"/>
      <c r="L11" s="18" t="s">
        <v>38</v>
      </c>
      <c r="M11" s="19">
        <v>2016</v>
      </c>
      <c r="N11" s="20">
        <v>10518</v>
      </c>
      <c r="O11" s="20">
        <v>235</v>
      </c>
      <c r="P11" s="19"/>
      <c r="Q11" s="21">
        <v>3</v>
      </c>
      <c r="R11" s="22">
        <v>2</v>
      </c>
      <c r="S11" s="23">
        <v>18000</v>
      </c>
      <c r="T11" s="20">
        <v>6635</v>
      </c>
      <c r="U11" s="37" t="s">
        <v>13</v>
      </c>
      <c r="V11" s="16">
        <v>45103</v>
      </c>
      <c r="W11" s="16">
        <v>45468</v>
      </c>
      <c r="X11" s="20">
        <v>126750</v>
      </c>
      <c r="Y11" s="25">
        <v>293900</v>
      </c>
      <c r="Z11" s="26" t="s">
        <v>34</v>
      </c>
      <c r="AA11" s="27">
        <v>0</v>
      </c>
      <c r="AB11" s="28">
        <f t="shared" si="0"/>
        <v>293900</v>
      </c>
      <c r="AC11" s="18" t="s">
        <v>37</v>
      </c>
      <c r="AD11" s="18" t="s">
        <v>38</v>
      </c>
      <c r="AE11" s="18" t="s">
        <v>37</v>
      </c>
      <c r="AF11" s="18" t="s">
        <v>37</v>
      </c>
      <c r="AG11" s="18" t="s">
        <v>38</v>
      </c>
      <c r="AH11" s="66" t="s">
        <v>44</v>
      </c>
    </row>
    <row r="12" spans="1:34" s="9" customFormat="1" ht="13.8" x14ac:dyDescent="0.3">
      <c r="A12" s="19">
        <v>8</v>
      </c>
      <c r="B12" s="14" t="s">
        <v>65</v>
      </c>
      <c r="C12" s="35" t="s">
        <v>54</v>
      </c>
      <c r="D12" s="14" t="s">
        <v>75</v>
      </c>
      <c r="E12" s="16">
        <v>43829</v>
      </c>
      <c r="F12" s="15" t="s">
        <v>105</v>
      </c>
      <c r="G12" s="15" t="s">
        <v>156</v>
      </c>
      <c r="H12" s="36"/>
      <c r="I12" s="30" t="s">
        <v>16</v>
      </c>
      <c r="J12" s="15" t="s">
        <v>149</v>
      </c>
      <c r="K12" s="15"/>
      <c r="L12" s="18" t="s">
        <v>37</v>
      </c>
      <c r="M12" s="19">
        <v>2019</v>
      </c>
      <c r="N12" s="20">
        <v>10677</v>
      </c>
      <c r="O12" s="20">
        <v>290</v>
      </c>
      <c r="P12" s="19"/>
      <c r="Q12" s="21">
        <v>2</v>
      </c>
      <c r="R12" s="22">
        <v>3</v>
      </c>
      <c r="S12" s="23">
        <v>26000</v>
      </c>
      <c r="T12" s="20">
        <v>14465</v>
      </c>
      <c r="U12" s="37" t="s">
        <v>13</v>
      </c>
      <c r="V12" s="16">
        <v>45103</v>
      </c>
      <c r="W12" s="16">
        <v>45468</v>
      </c>
      <c r="X12" s="20">
        <v>157567</v>
      </c>
      <c r="Y12" s="25">
        <v>430000</v>
      </c>
      <c r="Z12" s="26" t="s">
        <v>34</v>
      </c>
      <c r="AA12" s="27">
        <v>0</v>
      </c>
      <c r="AB12" s="28">
        <f t="shared" si="0"/>
        <v>430000</v>
      </c>
      <c r="AC12" s="18" t="s">
        <v>37</v>
      </c>
      <c r="AD12" s="18" t="s">
        <v>38</v>
      </c>
      <c r="AE12" s="18" t="s">
        <v>37</v>
      </c>
      <c r="AF12" s="18" t="s">
        <v>37</v>
      </c>
      <c r="AG12" s="18" t="s">
        <v>38</v>
      </c>
      <c r="AH12" s="66" t="s">
        <v>44</v>
      </c>
    </row>
    <row r="13" spans="1:34" s="9" customFormat="1" ht="13.8" x14ac:dyDescent="0.3">
      <c r="A13" s="13">
        <v>9</v>
      </c>
      <c r="B13" s="14" t="s">
        <v>65</v>
      </c>
      <c r="C13" s="35" t="s">
        <v>55</v>
      </c>
      <c r="D13" s="14" t="s">
        <v>76</v>
      </c>
      <c r="E13" s="16">
        <v>44245</v>
      </c>
      <c r="F13" s="15" t="s">
        <v>106</v>
      </c>
      <c r="G13" s="15" t="s">
        <v>166</v>
      </c>
      <c r="H13" s="36" t="s">
        <v>167</v>
      </c>
      <c r="I13" s="30" t="s">
        <v>145</v>
      </c>
      <c r="J13" s="15" t="s">
        <v>25</v>
      </c>
      <c r="K13" s="15"/>
      <c r="L13" s="18" t="s">
        <v>38</v>
      </c>
      <c r="M13" s="19">
        <v>2020</v>
      </c>
      <c r="N13" s="38" t="s">
        <v>39</v>
      </c>
      <c r="O13" s="20">
        <v>80</v>
      </c>
      <c r="P13" s="19" t="s">
        <v>177</v>
      </c>
      <c r="Q13" s="21">
        <v>2</v>
      </c>
      <c r="R13" s="22">
        <v>2</v>
      </c>
      <c r="S13" s="23">
        <v>2255</v>
      </c>
      <c r="T13" s="20">
        <v>698</v>
      </c>
      <c r="U13" s="37" t="s">
        <v>179</v>
      </c>
      <c r="V13" s="16">
        <v>45103</v>
      </c>
      <c r="W13" s="16">
        <v>45468</v>
      </c>
      <c r="X13" s="20">
        <v>23821</v>
      </c>
      <c r="Y13" s="25">
        <v>84400</v>
      </c>
      <c r="Z13" s="26" t="s">
        <v>34</v>
      </c>
      <c r="AA13" s="27">
        <v>0</v>
      </c>
      <c r="AB13" s="39">
        <f t="shared" si="0"/>
        <v>84400</v>
      </c>
      <c r="AC13" s="18" t="s">
        <v>37</v>
      </c>
      <c r="AD13" s="18" t="s">
        <v>38</v>
      </c>
      <c r="AE13" s="18" t="s">
        <v>37</v>
      </c>
      <c r="AF13" s="18" t="s">
        <v>37</v>
      </c>
      <c r="AG13" s="18" t="s">
        <v>38</v>
      </c>
      <c r="AH13" s="66" t="s">
        <v>37</v>
      </c>
    </row>
    <row r="14" spans="1:34" s="9" customFormat="1" ht="13.8" x14ac:dyDescent="0.3">
      <c r="A14" s="19">
        <v>10</v>
      </c>
      <c r="B14" s="14" t="s">
        <v>65</v>
      </c>
      <c r="C14" s="35" t="s">
        <v>56</v>
      </c>
      <c r="D14" s="14" t="s">
        <v>77</v>
      </c>
      <c r="E14" s="16">
        <v>44768</v>
      </c>
      <c r="F14" s="15" t="s">
        <v>14</v>
      </c>
      <c r="G14" s="15" t="s">
        <v>15</v>
      </c>
      <c r="H14" s="36" t="s">
        <v>200</v>
      </c>
      <c r="I14" s="30" t="s">
        <v>145</v>
      </c>
      <c r="J14" s="15" t="s">
        <v>201</v>
      </c>
      <c r="K14" s="15"/>
      <c r="L14" s="18" t="s">
        <v>38</v>
      </c>
      <c r="M14" s="19">
        <v>2022</v>
      </c>
      <c r="N14" s="20">
        <v>2393</v>
      </c>
      <c r="O14" s="20">
        <v>110</v>
      </c>
      <c r="P14" s="19"/>
      <c r="Q14" s="21">
        <v>4</v>
      </c>
      <c r="R14" s="22">
        <v>2</v>
      </c>
      <c r="S14" s="23">
        <v>3150</v>
      </c>
      <c r="T14" s="20">
        <v>1047</v>
      </c>
      <c r="U14" s="37" t="s">
        <v>13</v>
      </c>
      <c r="V14" s="16">
        <v>45133</v>
      </c>
      <c r="W14" s="16">
        <v>45498</v>
      </c>
      <c r="X14" s="20">
        <v>36000</v>
      </c>
      <c r="Y14" s="25">
        <v>111400</v>
      </c>
      <c r="Z14" s="26" t="s">
        <v>34</v>
      </c>
      <c r="AA14" s="27">
        <v>0</v>
      </c>
      <c r="AB14" s="39">
        <f t="shared" si="0"/>
        <v>111400</v>
      </c>
      <c r="AC14" s="18" t="s">
        <v>37</v>
      </c>
      <c r="AD14" s="18" t="s">
        <v>38</v>
      </c>
      <c r="AE14" s="18" t="s">
        <v>37</v>
      </c>
      <c r="AF14" s="18" t="s">
        <v>37</v>
      </c>
      <c r="AG14" s="18" t="s">
        <v>38</v>
      </c>
      <c r="AH14" s="66" t="s">
        <v>37</v>
      </c>
    </row>
    <row r="15" spans="1:34" s="9" customFormat="1" ht="13.8" x14ac:dyDescent="0.3">
      <c r="A15" s="13">
        <v>11</v>
      </c>
      <c r="B15" s="14" t="s">
        <v>65</v>
      </c>
      <c r="C15" s="15" t="s">
        <v>49</v>
      </c>
      <c r="D15" s="14" t="s">
        <v>70</v>
      </c>
      <c r="E15" s="16">
        <v>40582</v>
      </c>
      <c r="F15" s="15" t="s">
        <v>103</v>
      </c>
      <c r="G15" s="15" t="s">
        <v>150</v>
      </c>
      <c r="H15" s="15" t="s">
        <v>151</v>
      </c>
      <c r="I15" s="30" t="s">
        <v>145</v>
      </c>
      <c r="J15" s="15" t="s">
        <v>25</v>
      </c>
      <c r="K15" s="15"/>
      <c r="L15" s="18" t="s">
        <v>38</v>
      </c>
      <c r="M15" s="19">
        <v>2009</v>
      </c>
      <c r="N15" s="20">
        <v>2198</v>
      </c>
      <c r="O15" s="20">
        <v>74</v>
      </c>
      <c r="P15" s="19"/>
      <c r="Q15" s="21">
        <v>3</v>
      </c>
      <c r="R15" s="22">
        <v>2</v>
      </c>
      <c r="S15" s="23">
        <v>3000</v>
      </c>
      <c r="T15" s="20">
        <v>1155</v>
      </c>
      <c r="U15" s="24" t="s">
        <v>13</v>
      </c>
      <c r="V15" s="16">
        <v>45103</v>
      </c>
      <c r="W15" s="16">
        <v>45468</v>
      </c>
      <c r="X15" s="20">
        <v>136173</v>
      </c>
      <c r="Y15" s="25">
        <v>20800</v>
      </c>
      <c r="Z15" s="26" t="s">
        <v>34</v>
      </c>
      <c r="AA15" s="27">
        <v>0</v>
      </c>
      <c r="AB15" s="39">
        <f t="shared" si="0"/>
        <v>20800</v>
      </c>
      <c r="AC15" s="18" t="s">
        <v>37</v>
      </c>
      <c r="AD15" s="18" t="s">
        <v>38</v>
      </c>
      <c r="AE15" s="18" t="s">
        <v>37</v>
      </c>
      <c r="AF15" s="18" t="s">
        <v>37</v>
      </c>
      <c r="AG15" s="18" t="s">
        <v>38</v>
      </c>
      <c r="AH15" s="66" t="s">
        <v>37</v>
      </c>
    </row>
    <row r="16" spans="1:34" s="9" customFormat="1" ht="13.8" x14ac:dyDescent="0.3">
      <c r="A16" s="19">
        <v>12</v>
      </c>
      <c r="B16" s="14" t="s">
        <v>65</v>
      </c>
      <c r="C16" s="35" t="s">
        <v>53</v>
      </c>
      <c r="D16" s="14" t="s">
        <v>74</v>
      </c>
      <c r="E16" s="16">
        <v>43790</v>
      </c>
      <c r="F16" s="15" t="s">
        <v>103</v>
      </c>
      <c r="G16" s="15" t="s">
        <v>154</v>
      </c>
      <c r="H16" s="36" t="s">
        <v>155</v>
      </c>
      <c r="I16" s="30" t="s">
        <v>145</v>
      </c>
      <c r="J16" s="15" t="s">
        <v>25</v>
      </c>
      <c r="K16" s="15"/>
      <c r="L16" s="18" t="s">
        <v>38</v>
      </c>
      <c r="M16" s="19">
        <v>2019</v>
      </c>
      <c r="N16" s="20">
        <v>1368</v>
      </c>
      <c r="O16" s="20">
        <v>70</v>
      </c>
      <c r="P16" s="19"/>
      <c r="Q16" s="21">
        <v>3</v>
      </c>
      <c r="R16" s="22">
        <v>2</v>
      </c>
      <c r="S16" s="23">
        <v>2215</v>
      </c>
      <c r="T16" s="20">
        <v>930</v>
      </c>
      <c r="U16" s="37" t="s">
        <v>40</v>
      </c>
      <c r="V16" s="16">
        <v>45103</v>
      </c>
      <c r="W16" s="16">
        <v>45468</v>
      </c>
      <c r="X16" s="20">
        <v>181454</v>
      </c>
      <c r="Y16" s="25">
        <v>39800</v>
      </c>
      <c r="Z16" s="26" t="s">
        <v>34</v>
      </c>
      <c r="AA16" s="27">
        <v>0</v>
      </c>
      <c r="AB16" s="39">
        <f t="shared" si="0"/>
        <v>39800</v>
      </c>
      <c r="AC16" s="18" t="s">
        <v>37</v>
      </c>
      <c r="AD16" s="18" t="s">
        <v>38</v>
      </c>
      <c r="AE16" s="18" t="s">
        <v>37</v>
      </c>
      <c r="AF16" s="18" t="s">
        <v>37</v>
      </c>
      <c r="AG16" s="18" t="s">
        <v>38</v>
      </c>
      <c r="AH16" s="18" t="s">
        <v>38</v>
      </c>
    </row>
    <row r="17" spans="1:34" s="9" customFormat="1" ht="13.8" x14ac:dyDescent="0.3">
      <c r="A17" s="13">
        <v>13</v>
      </c>
      <c r="B17" s="14" t="s">
        <v>65</v>
      </c>
      <c r="C17" s="35" t="s">
        <v>57</v>
      </c>
      <c r="D17" s="14" t="s">
        <v>78</v>
      </c>
      <c r="E17" s="16">
        <v>45195</v>
      </c>
      <c r="F17" s="15" t="s">
        <v>14</v>
      </c>
      <c r="G17" s="15" t="s">
        <v>165</v>
      </c>
      <c r="H17" s="36" t="s">
        <v>178</v>
      </c>
      <c r="I17" s="30" t="s">
        <v>145</v>
      </c>
      <c r="J17" s="15" t="s">
        <v>25</v>
      </c>
      <c r="K17" s="15"/>
      <c r="L17" s="18" t="s">
        <v>38</v>
      </c>
      <c r="M17" s="19">
        <v>2023</v>
      </c>
      <c r="N17" s="38" t="s">
        <v>39</v>
      </c>
      <c r="O17" s="20">
        <v>100</v>
      </c>
      <c r="P17" s="19" t="s">
        <v>177</v>
      </c>
      <c r="Q17" s="21">
        <v>3</v>
      </c>
      <c r="R17" s="22">
        <v>2</v>
      </c>
      <c r="S17" s="23">
        <v>2410</v>
      </c>
      <c r="T17" s="20">
        <v>717</v>
      </c>
      <c r="U17" s="37" t="s">
        <v>179</v>
      </c>
      <c r="V17" s="16">
        <v>45195</v>
      </c>
      <c r="W17" s="16">
        <v>45560</v>
      </c>
      <c r="X17" s="20">
        <v>3180</v>
      </c>
      <c r="Y17" s="25">
        <v>129900</v>
      </c>
      <c r="Z17" s="26" t="s">
        <v>34</v>
      </c>
      <c r="AA17" s="27">
        <v>0</v>
      </c>
      <c r="AB17" s="39">
        <f t="shared" si="0"/>
        <v>129900</v>
      </c>
      <c r="AC17" s="18" t="s">
        <v>37</v>
      </c>
      <c r="AD17" s="18" t="s">
        <v>38</v>
      </c>
      <c r="AE17" s="18" t="s">
        <v>37</v>
      </c>
      <c r="AF17" s="18" t="s">
        <v>37</v>
      </c>
      <c r="AG17" s="18" t="s">
        <v>38</v>
      </c>
      <c r="AH17" s="66" t="s">
        <v>37</v>
      </c>
    </row>
    <row r="18" spans="1:34" s="9" customFormat="1" ht="13.8" x14ac:dyDescent="0.3">
      <c r="A18" s="19">
        <v>14</v>
      </c>
      <c r="B18" s="14" t="s">
        <v>65</v>
      </c>
      <c r="C18" s="35" t="s">
        <v>58</v>
      </c>
      <c r="D18" s="14" t="s">
        <v>79</v>
      </c>
      <c r="E18" s="16">
        <v>42032</v>
      </c>
      <c r="F18" s="15" t="s">
        <v>107</v>
      </c>
      <c r="G18" s="15" t="s">
        <v>157</v>
      </c>
      <c r="H18" s="36" t="s">
        <v>158</v>
      </c>
      <c r="I18" s="30" t="s">
        <v>12</v>
      </c>
      <c r="J18" s="15"/>
      <c r="K18" s="15"/>
      <c r="L18" s="18" t="s">
        <v>38</v>
      </c>
      <c r="M18" s="19">
        <v>2015</v>
      </c>
      <c r="N18" s="20">
        <v>1968</v>
      </c>
      <c r="O18" s="20">
        <v>81</v>
      </c>
      <c r="P18" s="19"/>
      <c r="Q18" s="21">
        <v>5</v>
      </c>
      <c r="R18" s="22">
        <v>2</v>
      </c>
      <c r="S18" s="23">
        <v>2280</v>
      </c>
      <c r="T18" s="20" t="s">
        <v>39</v>
      </c>
      <c r="U18" s="37" t="s">
        <v>13</v>
      </c>
      <c r="V18" s="16">
        <v>45103</v>
      </c>
      <c r="W18" s="16">
        <v>45468</v>
      </c>
      <c r="X18" s="20">
        <v>188500</v>
      </c>
      <c r="Y18" s="25">
        <v>35300</v>
      </c>
      <c r="Z18" s="26" t="s">
        <v>33</v>
      </c>
      <c r="AA18" s="27">
        <v>0</v>
      </c>
      <c r="AB18" s="39">
        <f t="shared" si="0"/>
        <v>39359.5</v>
      </c>
      <c r="AC18" s="18" t="s">
        <v>37</v>
      </c>
      <c r="AD18" s="18" t="s">
        <v>38</v>
      </c>
      <c r="AE18" s="18" t="s">
        <v>37</v>
      </c>
      <c r="AF18" s="18" t="s">
        <v>37</v>
      </c>
      <c r="AG18" s="18" t="s">
        <v>38</v>
      </c>
      <c r="AH18" s="66" t="s">
        <v>37</v>
      </c>
    </row>
    <row r="19" spans="1:34" s="9" customFormat="1" ht="13.8" x14ac:dyDescent="0.3">
      <c r="A19" s="13">
        <v>15</v>
      </c>
      <c r="B19" s="14" t="s">
        <v>65</v>
      </c>
      <c r="C19" s="35" t="s">
        <v>59</v>
      </c>
      <c r="D19" s="14" t="s">
        <v>80</v>
      </c>
      <c r="E19" s="16">
        <v>44014</v>
      </c>
      <c r="F19" s="15" t="s">
        <v>107</v>
      </c>
      <c r="G19" s="15" t="s">
        <v>159</v>
      </c>
      <c r="H19" s="36" t="s">
        <v>160</v>
      </c>
      <c r="I19" s="30" t="s">
        <v>12</v>
      </c>
      <c r="J19" s="15" t="s">
        <v>41</v>
      </c>
      <c r="K19" s="15"/>
      <c r="L19" s="18" t="s">
        <v>38</v>
      </c>
      <c r="M19" s="19">
        <v>2020</v>
      </c>
      <c r="N19" s="20">
        <v>999</v>
      </c>
      <c r="O19" s="20">
        <v>70</v>
      </c>
      <c r="P19" s="19" t="s">
        <v>183</v>
      </c>
      <c r="Q19" s="21">
        <v>5</v>
      </c>
      <c r="R19" s="22">
        <v>2</v>
      </c>
      <c r="S19" s="23">
        <v>1720</v>
      </c>
      <c r="T19" s="20" t="s">
        <v>39</v>
      </c>
      <c r="U19" s="37" t="s">
        <v>40</v>
      </c>
      <c r="V19" s="16">
        <v>45103</v>
      </c>
      <c r="W19" s="16">
        <v>45468</v>
      </c>
      <c r="X19" s="20">
        <v>31956</v>
      </c>
      <c r="Y19" s="25">
        <v>53300</v>
      </c>
      <c r="Z19" s="26" t="s">
        <v>33</v>
      </c>
      <c r="AA19" s="27">
        <v>0</v>
      </c>
      <c r="AB19" s="39">
        <f t="shared" si="0"/>
        <v>59429.5</v>
      </c>
      <c r="AC19" s="18" t="s">
        <v>37</v>
      </c>
      <c r="AD19" s="18" t="s">
        <v>38</v>
      </c>
      <c r="AE19" s="18" t="s">
        <v>37</v>
      </c>
      <c r="AF19" s="18" t="s">
        <v>37</v>
      </c>
      <c r="AG19" s="18" t="s">
        <v>38</v>
      </c>
      <c r="AH19" s="66" t="s">
        <v>37</v>
      </c>
    </row>
    <row r="20" spans="1:34" s="9" customFormat="1" ht="13.8" x14ac:dyDescent="0.3">
      <c r="A20" s="19">
        <v>16</v>
      </c>
      <c r="B20" s="14" t="s">
        <v>65</v>
      </c>
      <c r="C20" s="35" t="s">
        <v>60</v>
      </c>
      <c r="D20" s="14" t="s">
        <v>81</v>
      </c>
      <c r="E20" s="16">
        <v>44067</v>
      </c>
      <c r="F20" s="15" t="s">
        <v>108</v>
      </c>
      <c r="G20" s="15" t="s">
        <v>161</v>
      </c>
      <c r="H20" s="36" t="s">
        <v>162</v>
      </c>
      <c r="I20" s="30" t="s">
        <v>12</v>
      </c>
      <c r="J20" s="15" t="s">
        <v>28</v>
      </c>
      <c r="K20" s="15"/>
      <c r="L20" s="18" t="s">
        <v>38</v>
      </c>
      <c r="M20" s="19">
        <v>2020</v>
      </c>
      <c r="N20" s="20" t="s">
        <v>39</v>
      </c>
      <c r="O20" s="20">
        <v>100</v>
      </c>
      <c r="P20" s="19" t="s">
        <v>177</v>
      </c>
      <c r="Q20" s="21">
        <v>5</v>
      </c>
      <c r="R20" s="22">
        <v>2</v>
      </c>
      <c r="S20" s="23">
        <v>1910</v>
      </c>
      <c r="T20" s="20" t="s">
        <v>39</v>
      </c>
      <c r="U20" s="37" t="s">
        <v>179</v>
      </c>
      <c r="V20" s="16">
        <v>45103</v>
      </c>
      <c r="W20" s="16">
        <v>45468</v>
      </c>
      <c r="X20" s="20">
        <v>13304</v>
      </c>
      <c r="Y20" s="25">
        <v>78200</v>
      </c>
      <c r="Z20" s="26" t="s">
        <v>33</v>
      </c>
      <c r="AA20" s="27">
        <v>0</v>
      </c>
      <c r="AB20" s="39">
        <f t="shared" si="0"/>
        <v>87193</v>
      </c>
      <c r="AC20" s="18" t="s">
        <v>37</v>
      </c>
      <c r="AD20" s="18" t="s">
        <v>38</v>
      </c>
      <c r="AE20" s="18" t="s">
        <v>37</v>
      </c>
      <c r="AF20" s="18" t="s">
        <v>37</v>
      </c>
      <c r="AG20" s="18" t="s">
        <v>38</v>
      </c>
      <c r="AH20" s="66" t="s">
        <v>37</v>
      </c>
    </row>
    <row r="21" spans="1:34" s="9" customFormat="1" ht="13.8" x14ac:dyDescent="0.3">
      <c r="A21" s="13">
        <v>17</v>
      </c>
      <c r="B21" s="14" t="s">
        <v>65</v>
      </c>
      <c r="C21" s="36" t="s">
        <v>61</v>
      </c>
      <c r="D21" s="40" t="s">
        <v>82</v>
      </c>
      <c r="E21" s="16">
        <v>45289</v>
      </c>
      <c r="F21" s="36" t="s">
        <v>14</v>
      </c>
      <c r="G21" s="36" t="s">
        <v>163</v>
      </c>
      <c r="H21" s="36" t="s">
        <v>164</v>
      </c>
      <c r="I21" s="30" t="s">
        <v>12</v>
      </c>
      <c r="J21" s="15"/>
      <c r="K21" s="15"/>
      <c r="L21" s="18" t="s">
        <v>38</v>
      </c>
      <c r="M21" s="26">
        <v>2023</v>
      </c>
      <c r="N21" s="20">
        <v>2487</v>
      </c>
      <c r="O21" s="20">
        <v>131</v>
      </c>
      <c r="P21" s="26" t="s">
        <v>177</v>
      </c>
      <c r="Q21" s="21">
        <v>5</v>
      </c>
      <c r="R21" s="27">
        <v>2</v>
      </c>
      <c r="S21" s="41">
        <v>2225</v>
      </c>
      <c r="T21" s="38" t="s">
        <v>39</v>
      </c>
      <c r="U21" s="37" t="s">
        <v>179</v>
      </c>
      <c r="V21" s="16">
        <v>45289</v>
      </c>
      <c r="W21" s="16">
        <v>45654</v>
      </c>
      <c r="X21" s="20">
        <v>12900</v>
      </c>
      <c r="Y21" s="25">
        <v>129926.83</v>
      </c>
      <c r="Z21" s="26" t="s">
        <v>33</v>
      </c>
      <c r="AA21" s="20">
        <f>21544.72*111.5%</f>
        <v>24022.362800000003</v>
      </c>
      <c r="AB21" s="39">
        <f t="shared" si="0"/>
        <v>168890.77825</v>
      </c>
      <c r="AC21" s="18" t="s">
        <v>37</v>
      </c>
      <c r="AD21" s="18" t="s">
        <v>38</v>
      </c>
      <c r="AE21" s="18" t="s">
        <v>37</v>
      </c>
      <c r="AF21" s="18" t="s">
        <v>37</v>
      </c>
      <c r="AG21" s="18" t="s">
        <v>38</v>
      </c>
      <c r="AH21" s="66" t="s">
        <v>37</v>
      </c>
    </row>
    <row r="22" spans="1:34" s="9" customFormat="1" ht="13.8" x14ac:dyDescent="0.3">
      <c r="A22" s="19">
        <v>18</v>
      </c>
      <c r="B22" s="14" t="s">
        <v>65</v>
      </c>
      <c r="C22" s="42" t="s">
        <v>62</v>
      </c>
      <c r="D22" s="40" t="s">
        <v>83</v>
      </c>
      <c r="E22" s="16">
        <v>40960</v>
      </c>
      <c r="F22" s="36" t="s">
        <v>109</v>
      </c>
      <c r="G22" s="36" t="s">
        <v>110</v>
      </c>
      <c r="H22" s="36"/>
      <c r="I22" s="43" t="s">
        <v>182</v>
      </c>
      <c r="J22" s="36"/>
      <c r="K22" s="36"/>
      <c r="L22" s="18" t="s">
        <v>38</v>
      </c>
      <c r="M22" s="26">
        <v>2012</v>
      </c>
      <c r="N22" s="20" t="s">
        <v>39</v>
      </c>
      <c r="O22" s="20" t="s">
        <v>39</v>
      </c>
      <c r="P22" s="44" t="s">
        <v>39</v>
      </c>
      <c r="Q22" s="21" t="s">
        <v>39</v>
      </c>
      <c r="R22" s="27">
        <v>2</v>
      </c>
      <c r="S22" s="41">
        <v>18000</v>
      </c>
      <c r="T22" s="20">
        <v>14150</v>
      </c>
      <c r="U22" s="45" t="s">
        <v>39</v>
      </c>
      <c r="V22" s="16">
        <v>45103</v>
      </c>
      <c r="W22" s="16">
        <v>45468</v>
      </c>
      <c r="X22" s="20" t="s">
        <v>39</v>
      </c>
      <c r="Y22" s="25">
        <v>21800</v>
      </c>
      <c r="Z22" s="26" t="s">
        <v>34</v>
      </c>
      <c r="AA22" s="27">
        <v>0</v>
      </c>
      <c r="AB22" s="28">
        <f t="shared" si="0"/>
        <v>21800</v>
      </c>
      <c r="AC22" s="18" t="s">
        <v>37</v>
      </c>
      <c r="AD22" s="18" t="s">
        <v>38</v>
      </c>
      <c r="AE22" s="18" t="s">
        <v>37</v>
      </c>
      <c r="AF22" s="18" t="s">
        <v>44</v>
      </c>
      <c r="AG22" s="18" t="s">
        <v>44</v>
      </c>
      <c r="AH22" s="18" t="s">
        <v>44</v>
      </c>
    </row>
    <row r="23" spans="1:34" s="9" customFormat="1" ht="13.8" x14ac:dyDescent="0.3">
      <c r="A23" s="13">
        <v>19</v>
      </c>
      <c r="B23" s="14" t="s">
        <v>65</v>
      </c>
      <c r="C23" s="31" t="s">
        <v>63</v>
      </c>
      <c r="D23" s="29" t="s">
        <v>84</v>
      </c>
      <c r="E23" s="16">
        <v>44678</v>
      </c>
      <c r="F23" s="32" t="s">
        <v>111</v>
      </c>
      <c r="G23" s="32" t="s">
        <v>112</v>
      </c>
      <c r="H23" s="32"/>
      <c r="I23" s="43" t="s">
        <v>182</v>
      </c>
      <c r="J23" s="46"/>
      <c r="K23" s="46"/>
      <c r="L23" s="18" t="s">
        <v>38</v>
      </c>
      <c r="M23" s="13">
        <v>2022</v>
      </c>
      <c r="N23" s="20" t="s">
        <v>39</v>
      </c>
      <c r="O23" s="20" t="s">
        <v>39</v>
      </c>
      <c r="P23" s="47" t="s">
        <v>39</v>
      </c>
      <c r="Q23" s="21" t="s">
        <v>39</v>
      </c>
      <c r="R23" s="33">
        <v>2</v>
      </c>
      <c r="S23" s="34">
        <v>1200</v>
      </c>
      <c r="T23" s="20">
        <v>790</v>
      </c>
      <c r="U23" s="48" t="s">
        <v>39</v>
      </c>
      <c r="V23" s="16">
        <v>45103</v>
      </c>
      <c r="W23" s="16">
        <v>45468</v>
      </c>
      <c r="X23" s="38" t="s">
        <v>39</v>
      </c>
      <c r="Y23" s="25">
        <v>14200</v>
      </c>
      <c r="Z23" s="26" t="s">
        <v>34</v>
      </c>
      <c r="AA23" s="27">
        <v>0</v>
      </c>
      <c r="AB23" s="28">
        <f t="shared" si="0"/>
        <v>14200</v>
      </c>
      <c r="AC23" s="18" t="s">
        <v>37</v>
      </c>
      <c r="AD23" s="18" t="s">
        <v>38</v>
      </c>
      <c r="AE23" s="18" t="s">
        <v>37</v>
      </c>
      <c r="AF23" s="18" t="s">
        <v>44</v>
      </c>
      <c r="AG23" s="18" t="s">
        <v>44</v>
      </c>
      <c r="AH23" s="18" t="s">
        <v>44</v>
      </c>
    </row>
    <row r="24" spans="1:34" s="9" customFormat="1" ht="13.8" x14ac:dyDescent="0.3">
      <c r="A24" s="19">
        <v>20</v>
      </c>
      <c r="B24" s="14" t="s">
        <v>65</v>
      </c>
      <c r="C24" s="31" t="s">
        <v>64</v>
      </c>
      <c r="D24" s="29" t="s">
        <v>85</v>
      </c>
      <c r="E24" s="16">
        <v>44825</v>
      </c>
      <c r="F24" s="32" t="s">
        <v>113</v>
      </c>
      <c r="G24" s="32" t="s">
        <v>114</v>
      </c>
      <c r="H24" s="32"/>
      <c r="I24" s="17" t="s">
        <v>181</v>
      </c>
      <c r="J24" s="15" t="s">
        <v>180</v>
      </c>
      <c r="K24" s="15"/>
      <c r="L24" s="18" t="s">
        <v>38</v>
      </c>
      <c r="M24" s="13">
        <v>2022</v>
      </c>
      <c r="N24" s="38" t="s">
        <v>39</v>
      </c>
      <c r="O24" s="38" t="s">
        <v>39</v>
      </c>
      <c r="P24" s="47" t="s">
        <v>39</v>
      </c>
      <c r="Q24" s="49" t="s">
        <v>39</v>
      </c>
      <c r="R24" s="33">
        <v>1</v>
      </c>
      <c r="S24" s="34">
        <v>6855</v>
      </c>
      <c r="T24" s="20">
        <v>5000</v>
      </c>
      <c r="U24" s="48" t="s">
        <v>39</v>
      </c>
      <c r="V24" s="16">
        <v>45103</v>
      </c>
      <c r="W24" s="16">
        <v>45468</v>
      </c>
      <c r="X24" s="38" t="s">
        <v>39</v>
      </c>
      <c r="Y24" s="50" t="s">
        <v>39</v>
      </c>
      <c r="Z24" s="26"/>
      <c r="AA24" s="27"/>
      <c r="AB24" s="41">
        <f t="shared" si="0"/>
        <v>0</v>
      </c>
      <c r="AC24" s="18" t="s">
        <v>37</v>
      </c>
      <c r="AD24" s="18" t="s">
        <v>38</v>
      </c>
      <c r="AE24" s="18" t="s">
        <v>44</v>
      </c>
      <c r="AF24" s="18" t="s">
        <v>44</v>
      </c>
      <c r="AG24" s="18" t="s">
        <v>44</v>
      </c>
      <c r="AH24" s="18" t="s">
        <v>44</v>
      </c>
    </row>
    <row r="25" spans="1:34" s="9" customFormat="1" ht="13.8" x14ac:dyDescent="0.3">
      <c r="A25" s="13">
        <v>21</v>
      </c>
      <c r="B25" s="14" t="s">
        <v>65</v>
      </c>
      <c r="C25" s="15" t="s">
        <v>44</v>
      </c>
      <c r="D25" s="14" t="s">
        <v>89</v>
      </c>
      <c r="E25" s="16">
        <v>40908</v>
      </c>
      <c r="F25" s="15" t="s">
        <v>138</v>
      </c>
      <c r="G25" s="15" t="s">
        <v>124</v>
      </c>
      <c r="H25" s="15"/>
      <c r="I25" s="17" t="s">
        <v>196</v>
      </c>
      <c r="J25" s="15" t="s">
        <v>191</v>
      </c>
      <c r="K25" s="15"/>
      <c r="L25" s="18" t="s">
        <v>38</v>
      </c>
      <c r="M25" s="19">
        <v>2011</v>
      </c>
      <c r="N25" s="20"/>
      <c r="O25" s="20"/>
      <c r="P25" s="19"/>
      <c r="Q25" s="49" t="s">
        <v>39</v>
      </c>
      <c r="R25" s="33"/>
      <c r="S25" s="23"/>
      <c r="T25" s="20"/>
      <c r="U25" s="24"/>
      <c r="V25" s="16">
        <v>45103</v>
      </c>
      <c r="W25" s="16">
        <v>45468</v>
      </c>
      <c r="X25" s="38" t="s">
        <v>39</v>
      </c>
      <c r="Y25" s="50" t="s">
        <v>39</v>
      </c>
      <c r="Z25" s="26"/>
      <c r="AA25" s="27"/>
      <c r="AB25" s="41">
        <f t="shared" ref="AB25" si="1">IF(Z25="netto",Y25,IF(Z25="netto+50%",SUM(Y25*111.5%),IF(Z25="brutto",SUM(Y25*123%))))+AA25</f>
        <v>0</v>
      </c>
      <c r="AC25" s="18" t="s">
        <v>37</v>
      </c>
      <c r="AD25" s="18" t="s">
        <v>38</v>
      </c>
      <c r="AE25" s="18" t="s">
        <v>44</v>
      </c>
      <c r="AF25" s="18" t="s">
        <v>44</v>
      </c>
      <c r="AG25" s="18" t="s">
        <v>44</v>
      </c>
      <c r="AH25" s="18" t="s">
        <v>44</v>
      </c>
    </row>
    <row r="26" spans="1:34" s="9" customFormat="1" ht="13.8" x14ac:dyDescent="0.3">
      <c r="A26" s="13">
        <v>23</v>
      </c>
      <c r="B26" s="14" t="s">
        <v>65</v>
      </c>
      <c r="C26" s="51" t="s">
        <v>44</v>
      </c>
      <c r="D26" s="52" t="s">
        <v>95</v>
      </c>
      <c r="E26" s="16">
        <v>44188</v>
      </c>
      <c r="F26" s="52" t="s">
        <v>138</v>
      </c>
      <c r="G26" s="52" t="s">
        <v>139</v>
      </c>
      <c r="H26" s="52"/>
      <c r="I26" s="17" t="s">
        <v>196</v>
      </c>
      <c r="J26" s="52" t="s">
        <v>194</v>
      </c>
      <c r="K26" s="52"/>
      <c r="L26" s="18" t="s">
        <v>38</v>
      </c>
      <c r="M26" s="53">
        <v>2020</v>
      </c>
      <c r="N26" s="20"/>
      <c r="O26" s="20"/>
      <c r="P26" s="51"/>
      <c r="Q26" s="49" t="s">
        <v>39</v>
      </c>
      <c r="R26" s="54"/>
      <c r="S26" s="55"/>
      <c r="T26" s="56"/>
      <c r="U26" s="51"/>
      <c r="V26" s="16">
        <v>45103</v>
      </c>
      <c r="W26" s="16">
        <v>45468</v>
      </c>
      <c r="X26" s="38" t="s">
        <v>39</v>
      </c>
      <c r="Y26" s="50" t="s">
        <v>39</v>
      </c>
      <c r="Z26" s="51"/>
      <c r="AA26" s="54"/>
      <c r="AB26" s="41">
        <f>IF(Z26="netto",Y26,IF(Z26="netto+50%",SUM(Y26*111.5%),IF(Z26="brutto",SUM(Y26*123%))))+AA26</f>
        <v>0</v>
      </c>
      <c r="AC26" s="18" t="s">
        <v>37</v>
      </c>
      <c r="AD26" s="18" t="s">
        <v>38</v>
      </c>
      <c r="AE26" s="18" t="s">
        <v>44</v>
      </c>
      <c r="AF26" s="18" t="s">
        <v>44</v>
      </c>
      <c r="AG26" s="18" t="s">
        <v>44</v>
      </c>
      <c r="AH26" s="18" t="s">
        <v>44</v>
      </c>
    </row>
    <row r="27" spans="1:34" s="9" customFormat="1" ht="13.8" x14ac:dyDescent="0.3">
      <c r="A27" s="19">
        <v>24</v>
      </c>
      <c r="B27" s="14" t="s">
        <v>65</v>
      </c>
      <c r="C27" s="51" t="s">
        <v>44</v>
      </c>
      <c r="D27" s="52">
        <v>26084</v>
      </c>
      <c r="E27" s="16">
        <v>41274</v>
      </c>
      <c r="F27" s="52" t="s">
        <v>120</v>
      </c>
      <c r="G27" s="52" t="s">
        <v>127</v>
      </c>
      <c r="H27" s="52"/>
      <c r="I27" s="17" t="s">
        <v>196</v>
      </c>
      <c r="J27" s="52" t="s">
        <v>170</v>
      </c>
      <c r="K27" s="52"/>
      <c r="L27" s="18" t="s">
        <v>38</v>
      </c>
      <c r="M27" s="53">
        <v>2012</v>
      </c>
      <c r="N27" s="20"/>
      <c r="O27" s="20"/>
      <c r="P27" s="51"/>
      <c r="Q27" s="49" t="s">
        <v>39</v>
      </c>
      <c r="R27" s="54"/>
      <c r="S27" s="55"/>
      <c r="T27" s="20"/>
      <c r="U27" s="51"/>
      <c r="V27" s="16">
        <v>45103</v>
      </c>
      <c r="W27" s="16">
        <v>45468</v>
      </c>
      <c r="X27" s="38" t="s">
        <v>39</v>
      </c>
      <c r="Y27" s="50" t="s">
        <v>39</v>
      </c>
      <c r="Z27" s="51"/>
      <c r="AA27" s="54"/>
      <c r="AB27" s="41">
        <f t="shared" ref="AB27:AB31" si="2">IF(Z27="netto",Y27,IF(Z27="netto+50%",SUM(Y27*111.5%),IF(Z27="brutto",SUM(Y27*123%))))+AA27</f>
        <v>0</v>
      </c>
      <c r="AC27" s="18" t="s">
        <v>37</v>
      </c>
      <c r="AD27" s="18" t="s">
        <v>38</v>
      </c>
      <c r="AE27" s="18" t="s">
        <v>44</v>
      </c>
      <c r="AF27" s="18" t="s">
        <v>44</v>
      </c>
      <c r="AG27" s="18" t="s">
        <v>44</v>
      </c>
      <c r="AH27" s="18" t="s">
        <v>44</v>
      </c>
    </row>
    <row r="28" spans="1:34" s="9" customFormat="1" ht="13.8" x14ac:dyDescent="0.3">
      <c r="A28" s="13">
        <v>25</v>
      </c>
      <c r="B28" s="14" t="s">
        <v>65</v>
      </c>
      <c r="C28" s="51" t="s">
        <v>44</v>
      </c>
      <c r="D28" s="52" t="s">
        <v>96</v>
      </c>
      <c r="E28" s="57" t="s">
        <v>39</v>
      </c>
      <c r="F28" s="52" t="s">
        <v>113</v>
      </c>
      <c r="G28" s="52" t="s">
        <v>176</v>
      </c>
      <c r="H28" s="52"/>
      <c r="I28" s="17" t="s">
        <v>196</v>
      </c>
      <c r="J28" s="52" t="s">
        <v>170</v>
      </c>
      <c r="K28" s="52"/>
      <c r="L28" s="18" t="s">
        <v>38</v>
      </c>
      <c r="M28" s="53">
        <v>2020</v>
      </c>
      <c r="N28" s="20">
        <v>2924</v>
      </c>
      <c r="O28" s="20"/>
      <c r="P28" s="51"/>
      <c r="Q28" s="49" t="s">
        <v>39</v>
      </c>
      <c r="R28" s="54"/>
      <c r="S28" s="55"/>
      <c r="T28" s="56"/>
      <c r="U28" s="51"/>
      <c r="V28" s="16">
        <v>45103</v>
      </c>
      <c r="W28" s="16">
        <v>45468</v>
      </c>
      <c r="X28" s="38" t="s">
        <v>39</v>
      </c>
      <c r="Y28" s="50" t="s">
        <v>39</v>
      </c>
      <c r="Z28" s="51"/>
      <c r="AA28" s="54"/>
      <c r="AB28" s="41">
        <f t="shared" si="2"/>
        <v>0</v>
      </c>
      <c r="AC28" s="18" t="s">
        <v>37</v>
      </c>
      <c r="AD28" s="18" t="s">
        <v>38</v>
      </c>
      <c r="AE28" s="18" t="s">
        <v>44</v>
      </c>
      <c r="AF28" s="18" t="s">
        <v>44</v>
      </c>
      <c r="AG28" s="18" t="s">
        <v>44</v>
      </c>
      <c r="AH28" s="18" t="s">
        <v>44</v>
      </c>
    </row>
    <row r="29" spans="1:34" s="9" customFormat="1" ht="13.8" x14ac:dyDescent="0.3">
      <c r="A29" s="19">
        <v>26</v>
      </c>
      <c r="B29" s="14" t="s">
        <v>65</v>
      </c>
      <c r="C29" s="15" t="s">
        <v>44</v>
      </c>
      <c r="D29" s="14">
        <v>123</v>
      </c>
      <c r="E29" s="16">
        <v>40908</v>
      </c>
      <c r="F29" s="15" t="s">
        <v>125</v>
      </c>
      <c r="G29" s="15" t="s">
        <v>172</v>
      </c>
      <c r="H29" s="15"/>
      <c r="I29" s="17" t="s">
        <v>198</v>
      </c>
      <c r="J29" s="15" t="s">
        <v>170</v>
      </c>
      <c r="K29" s="15"/>
      <c r="L29" s="18" t="s">
        <v>38</v>
      </c>
      <c r="M29" s="19">
        <v>2011</v>
      </c>
      <c r="N29" s="20"/>
      <c r="O29" s="20"/>
      <c r="P29" s="19"/>
      <c r="Q29" s="21">
        <v>1</v>
      </c>
      <c r="R29" s="33"/>
      <c r="S29" s="23"/>
      <c r="T29" s="20"/>
      <c r="U29" s="24"/>
      <c r="V29" s="16">
        <v>45103</v>
      </c>
      <c r="W29" s="16">
        <v>45468</v>
      </c>
      <c r="X29" s="38" t="s">
        <v>39</v>
      </c>
      <c r="Y29" s="50" t="s">
        <v>39</v>
      </c>
      <c r="Z29" s="26"/>
      <c r="AA29" s="27"/>
      <c r="AB29" s="41">
        <f t="shared" si="2"/>
        <v>0</v>
      </c>
      <c r="AC29" s="18" t="s">
        <v>37</v>
      </c>
      <c r="AD29" s="18" t="s">
        <v>38</v>
      </c>
      <c r="AE29" s="18" t="s">
        <v>44</v>
      </c>
      <c r="AF29" s="18" t="s">
        <v>37</v>
      </c>
      <c r="AG29" s="18" t="s">
        <v>44</v>
      </c>
      <c r="AH29" s="18" t="s">
        <v>44</v>
      </c>
    </row>
    <row r="30" spans="1:34" s="9" customFormat="1" ht="13.8" x14ac:dyDescent="0.3">
      <c r="A30" s="13">
        <v>27</v>
      </c>
      <c r="B30" s="14" t="s">
        <v>65</v>
      </c>
      <c r="C30" s="15" t="s">
        <v>44</v>
      </c>
      <c r="D30" s="14">
        <v>1234</v>
      </c>
      <c r="E30" s="16">
        <v>40908</v>
      </c>
      <c r="F30" s="15" t="s">
        <v>125</v>
      </c>
      <c r="G30" s="15" t="s">
        <v>173</v>
      </c>
      <c r="H30" s="15"/>
      <c r="I30" s="17" t="s">
        <v>198</v>
      </c>
      <c r="J30" s="15" t="s">
        <v>171</v>
      </c>
      <c r="K30" s="15"/>
      <c r="L30" s="18" t="s">
        <v>38</v>
      </c>
      <c r="M30" s="19">
        <v>2011</v>
      </c>
      <c r="N30" s="20"/>
      <c r="O30" s="20"/>
      <c r="P30" s="19"/>
      <c r="Q30" s="21">
        <v>1</v>
      </c>
      <c r="R30" s="33"/>
      <c r="S30" s="23"/>
      <c r="T30" s="20"/>
      <c r="U30" s="24"/>
      <c r="V30" s="16">
        <v>45103</v>
      </c>
      <c r="W30" s="16">
        <v>45468</v>
      </c>
      <c r="X30" s="38" t="s">
        <v>39</v>
      </c>
      <c r="Y30" s="50" t="s">
        <v>39</v>
      </c>
      <c r="Z30" s="26"/>
      <c r="AA30" s="27"/>
      <c r="AB30" s="41">
        <f t="shared" si="2"/>
        <v>0</v>
      </c>
      <c r="AC30" s="18" t="s">
        <v>37</v>
      </c>
      <c r="AD30" s="18" t="s">
        <v>38</v>
      </c>
      <c r="AE30" s="18" t="s">
        <v>44</v>
      </c>
      <c r="AF30" s="18" t="s">
        <v>37</v>
      </c>
      <c r="AG30" s="18" t="s">
        <v>44</v>
      </c>
      <c r="AH30" s="18" t="s">
        <v>44</v>
      </c>
    </row>
    <row r="31" spans="1:34" s="9" customFormat="1" ht="13.8" x14ac:dyDescent="0.3">
      <c r="A31" s="19">
        <v>28</v>
      </c>
      <c r="B31" s="14" t="s">
        <v>65</v>
      </c>
      <c r="C31" s="51" t="s">
        <v>44</v>
      </c>
      <c r="D31" s="52" t="s">
        <v>97</v>
      </c>
      <c r="E31" s="57" t="s">
        <v>39</v>
      </c>
      <c r="F31" s="52" t="s">
        <v>142</v>
      </c>
      <c r="G31" s="52" t="s">
        <v>143</v>
      </c>
      <c r="H31" s="52"/>
      <c r="I31" s="17" t="s">
        <v>198</v>
      </c>
      <c r="J31" s="52" t="s">
        <v>186</v>
      </c>
      <c r="K31" s="52"/>
      <c r="L31" s="18" t="s">
        <v>38</v>
      </c>
      <c r="M31" s="53">
        <v>2007</v>
      </c>
      <c r="N31" s="20"/>
      <c r="O31" s="20"/>
      <c r="P31" s="51"/>
      <c r="Q31" s="21">
        <v>1</v>
      </c>
      <c r="R31" s="54"/>
      <c r="S31" s="55"/>
      <c r="T31" s="56"/>
      <c r="U31" s="51"/>
      <c r="V31" s="16">
        <v>45217</v>
      </c>
      <c r="W31" s="16">
        <v>45582</v>
      </c>
      <c r="X31" s="38" t="s">
        <v>39</v>
      </c>
      <c r="Y31" s="50" t="s">
        <v>39</v>
      </c>
      <c r="Z31" s="51"/>
      <c r="AA31" s="54"/>
      <c r="AB31" s="41">
        <f t="shared" si="2"/>
        <v>0</v>
      </c>
      <c r="AC31" s="18" t="s">
        <v>37</v>
      </c>
      <c r="AD31" s="18" t="s">
        <v>38</v>
      </c>
      <c r="AE31" s="18" t="s">
        <v>44</v>
      </c>
      <c r="AF31" s="18" t="s">
        <v>37</v>
      </c>
      <c r="AG31" s="18" t="s">
        <v>44</v>
      </c>
      <c r="AH31" s="18" t="s">
        <v>44</v>
      </c>
    </row>
    <row r="32" spans="1:34" s="9" customFormat="1" ht="13.8" x14ac:dyDescent="0.3">
      <c r="A32" s="13">
        <v>29</v>
      </c>
      <c r="B32" s="14" t="s">
        <v>65</v>
      </c>
      <c r="C32" s="31" t="s">
        <v>44</v>
      </c>
      <c r="D32" s="29">
        <v>52536</v>
      </c>
      <c r="E32" s="16">
        <v>36891</v>
      </c>
      <c r="F32" s="32" t="s">
        <v>115</v>
      </c>
      <c r="G32" s="32" t="s">
        <v>116</v>
      </c>
      <c r="H32" s="32"/>
      <c r="I32" s="17" t="s">
        <v>195</v>
      </c>
      <c r="J32" s="32" t="s">
        <v>186</v>
      </c>
      <c r="K32" s="32"/>
      <c r="L32" s="18" t="s">
        <v>38</v>
      </c>
      <c r="M32" s="13">
        <v>2000</v>
      </c>
      <c r="N32" s="20"/>
      <c r="O32" s="20"/>
      <c r="P32" s="13"/>
      <c r="Q32" s="21">
        <v>1</v>
      </c>
      <c r="R32" s="33"/>
      <c r="S32" s="34"/>
      <c r="T32" s="20"/>
      <c r="U32" s="58"/>
      <c r="V32" s="16">
        <v>45103</v>
      </c>
      <c r="W32" s="16">
        <v>45468</v>
      </c>
      <c r="X32" s="38" t="s">
        <v>39</v>
      </c>
      <c r="Y32" s="50" t="s">
        <v>39</v>
      </c>
      <c r="Z32" s="26"/>
      <c r="AA32" s="27"/>
      <c r="AB32" s="41">
        <f t="shared" si="0"/>
        <v>0</v>
      </c>
      <c r="AC32" s="18" t="s">
        <v>37</v>
      </c>
      <c r="AD32" s="18" t="s">
        <v>38</v>
      </c>
      <c r="AE32" s="18" t="s">
        <v>44</v>
      </c>
      <c r="AF32" s="18" t="s">
        <v>37</v>
      </c>
      <c r="AG32" s="18" t="s">
        <v>44</v>
      </c>
      <c r="AH32" s="18" t="s">
        <v>44</v>
      </c>
    </row>
    <row r="33" spans="1:34" s="9" customFormat="1" ht="13.8" x14ac:dyDescent="0.3">
      <c r="A33" s="19">
        <v>30</v>
      </c>
      <c r="B33" s="14" t="s">
        <v>65</v>
      </c>
      <c r="C33" s="15" t="s">
        <v>44</v>
      </c>
      <c r="D33" s="14" t="s">
        <v>86</v>
      </c>
      <c r="E33" s="16">
        <v>39813</v>
      </c>
      <c r="F33" s="15" t="s">
        <v>106</v>
      </c>
      <c r="G33" s="15" t="s">
        <v>117</v>
      </c>
      <c r="H33" s="15"/>
      <c r="I33" s="17" t="s">
        <v>195</v>
      </c>
      <c r="J33" s="15" t="s">
        <v>187</v>
      </c>
      <c r="K33" s="15"/>
      <c r="L33" s="18" t="s">
        <v>38</v>
      </c>
      <c r="M33" s="19">
        <v>2008</v>
      </c>
      <c r="N33" s="20"/>
      <c r="O33" s="20"/>
      <c r="P33" s="19"/>
      <c r="Q33" s="21">
        <v>1</v>
      </c>
      <c r="R33" s="33"/>
      <c r="S33" s="23"/>
      <c r="T33" s="20"/>
      <c r="U33" s="24"/>
      <c r="V33" s="16">
        <v>45103</v>
      </c>
      <c r="W33" s="16">
        <v>45468</v>
      </c>
      <c r="X33" s="38" t="s">
        <v>39</v>
      </c>
      <c r="Y33" s="50" t="s">
        <v>39</v>
      </c>
      <c r="Z33" s="26"/>
      <c r="AA33" s="27"/>
      <c r="AB33" s="41">
        <f t="shared" si="0"/>
        <v>0</v>
      </c>
      <c r="AC33" s="18" t="s">
        <v>37</v>
      </c>
      <c r="AD33" s="18" t="s">
        <v>38</v>
      </c>
      <c r="AE33" s="18" t="s">
        <v>44</v>
      </c>
      <c r="AF33" s="18" t="s">
        <v>37</v>
      </c>
      <c r="AG33" s="18" t="s">
        <v>44</v>
      </c>
      <c r="AH33" s="18" t="s">
        <v>44</v>
      </c>
    </row>
    <row r="34" spans="1:34" s="9" customFormat="1" ht="13.8" x14ac:dyDescent="0.3">
      <c r="A34" s="13">
        <v>31</v>
      </c>
      <c r="B34" s="14" t="s">
        <v>65</v>
      </c>
      <c r="C34" s="15" t="s">
        <v>44</v>
      </c>
      <c r="D34" s="14" t="s">
        <v>87</v>
      </c>
      <c r="E34" s="16">
        <v>40543</v>
      </c>
      <c r="F34" s="15" t="s">
        <v>118</v>
      </c>
      <c r="G34" s="15" t="s">
        <v>119</v>
      </c>
      <c r="H34" s="15"/>
      <c r="I34" s="17" t="s">
        <v>195</v>
      </c>
      <c r="J34" s="15" t="s">
        <v>188</v>
      </c>
      <c r="K34" s="15"/>
      <c r="L34" s="18" t="s">
        <v>38</v>
      </c>
      <c r="M34" s="19">
        <v>2010</v>
      </c>
      <c r="N34" s="20"/>
      <c r="O34" s="20"/>
      <c r="P34" s="19"/>
      <c r="Q34" s="21">
        <v>1</v>
      </c>
      <c r="R34" s="33"/>
      <c r="S34" s="23"/>
      <c r="T34" s="20"/>
      <c r="U34" s="24"/>
      <c r="V34" s="16">
        <v>45103</v>
      </c>
      <c r="W34" s="16">
        <v>45468</v>
      </c>
      <c r="X34" s="38" t="s">
        <v>39</v>
      </c>
      <c r="Y34" s="50" t="s">
        <v>39</v>
      </c>
      <c r="Z34" s="26"/>
      <c r="AA34" s="27"/>
      <c r="AB34" s="41">
        <f t="shared" si="0"/>
        <v>0</v>
      </c>
      <c r="AC34" s="18" t="s">
        <v>37</v>
      </c>
      <c r="AD34" s="18" t="s">
        <v>38</v>
      </c>
      <c r="AE34" s="18" t="s">
        <v>44</v>
      </c>
      <c r="AF34" s="18" t="s">
        <v>37</v>
      </c>
      <c r="AG34" s="18" t="s">
        <v>44</v>
      </c>
      <c r="AH34" s="18" t="s">
        <v>44</v>
      </c>
    </row>
    <row r="35" spans="1:34" s="9" customFormat="1" ht="13.8" x14ac:dyDescent="0.3">
      <c r="A35" s="19">
        <v>32</v>
      </c>
      <c r="B35" s="14" t="s">
        <v>65</v>
      </c>
      <c r="C35" s="15" t="s">
        <v>44</v>
      </c>
      <c r="D35" s="14">
        <v>115116</v>
      </c>
      <c r="E35" s="16">
        <v>40908</v>
      </c>
      <c r="F35" s="15" t="s">
        <v>120</v>
      </c>
      <c r="G35" s="15" t="s">
        <v>121</v>
      </c>
      <c r="H35" s="15"/>
      <c r="I35" s="17" t="s">
        <v>195</v>
      </c>
      <c r="J35" s="15" t="s">
        <v>189</v>
      </c>
      <c r="K35" s="15"/>
      <c r="L35" s="18" t="s">
        <v>38</v>
      </c>
      <c r="M35" s="19">
        <v>2011</v>
      </c>
      <c r="N35" s="20"/>
      <c r="O35" s="20"/>
      <c r="P35" s="19"/>
      <c r="Q35" s="21">
        <v>1</v>
      </c>
      <c r="R35" s="33"/>
      <c r="S35" s="23"/>
      <c r="T35" s="20"/>
      <c r="U35" s="24"/>
      <c r="V35" s="16">
        <v>45103</v>
      </c>
      <c r="W35" s="16">
        <v>45468</v>
      </c>
      <c r="X35" s="38" t="s">
        <v>39</v>
      </c>
      <c r="Y35" s="50" t="s">
        <v>39</v>
      </c>
      <c r="Z35" s="26"/>
      <c r="AA35" s="27"/>
      <c r="AB35" s="41">
        <f t="shared" si="0"/>
        <v>0</v>
      </c>
      <c r="AC35" s="18" t="s">
        <v>37</v>
      </c>
      <c r="AD35" s="18" t="s">
        <v>38</v>
      </c>
      <c r="AE35" s="18" t="s">
        <v>44</v>
      </c>
      <c r="AF35" s="18" t="s">
        <v>37</v>
      </c>
      <c r="AG35" s="18" t="s">
        <v>44</v>
      </c>
      <c r="AH35" s="18" t="s">
        <v>44</v>
      </c>
    </row>
    <row r="36" spans="1:34" s="9" customFormat="1" ht="13.8" x14ac:dyDescent="0.3">
      <c r="A36" s="13">
        <v>33</v>
      </c>
      <c r="B36" s="14" t="s">
        <v>65</v>
      </c>
      <c r="C36" s="15" t="s">
        <v>44</v>
      </c>
      <c r="D36" s="14" t="s">
        <v>88</v>
      </c>
      <c r="E36" s="16">
        <v>40908</v>
      </c>
      <c r="F36" s="15" t="s">
        <v>122</v>
      </c>
      <c r="G36" s="15" t="s">
        <v>123</v>
      </c>
      <c r="H36" s="15"/>
      <c r="I36" s="17" t="s">
        <v>195</v>
      </c>
      <c r="J36" s="15" t="s">
        <v>190</v>
      </c>
      <c r="K36" s="15"/>
      <c r="L36" s="18" t="s">
        <v>38</v>
      </c>
      <c r="M36" s="19">
        <v>2011</v>
      </c>
      <c r="N36" s="20"/>
      <c r="O36" s="20"/>
      <c r="P36" s="19"/>
      <c r="Q36" s="21">
        <v>1</v>
      </c>
      <c r="R36" s="33"/>
      <c r="S36" s="23"/>
      <c r="T36" s="20"/>
      <c r="U36" s="24"/>
      <c r="V36" s="16">
        <v>45103</v>
      </c>
      <c r="W36" s="16">
        <v>45468</v>
      </c>
      <c r="X36" s="38" t="s">
        <v>39</v>
      </c>
      <c r="Y36" s="50" t="s">
        <v>39</v>
      </c>
      <c r="Z36" s="26"/>
      <c r="AA36" s="27"/>
      <c r="AB36" s="41">
        <f t="shared" si="0"/>
        <v>0</v>
      </c>
      <c r="AC36" s="18" t="s">
        <v>37</v>
      </c>
      <c r="AD36" s="18" t="s">
        <v>38</v>
      </c>
      <c r="AE36" s="18" t="s">
        <v>44</v>
      </c>
      <c r="AF36" s="18" t="s">
        <v>37</v>
      </c>
      <c r="AG36" s="18" t="s">
        <v>44</v>
      </c>
      <c r="AH36" s="18" t="s">
        <v>44</v>
      </c>
    </row>
    <row r="37" spans="1:34" s="9" customFormat="1" ht="13.8" x14ac:dyDescent="0.3">
      <c r="A37" s="19">
        <v>34</v>
      </c>
      <c r="B37" s="14" t="s">
        <v>65</v>
      </c>
      <c r="C37" s="51" t="s">
        <v>44</v>
      </c>
      <c r="D37" s="52">
        <v>8222</v>
      </c>
      <c r="E37" s="16">
        <v>41274</v>
      </c>
      <c r="F37" s="52" t="s">
        <v>104</v>
      </c>
      <c r="G37" s="52" t="s">
        <v>126</v>
      </c>
      <c r="H37" s="52"/>
      <c r="I37" s="17" t="s">
        <v>195</v>
      </c>
      <c r="J37" s="52" t="s">
        <v>192</v>
      </c>
      <c r="K37" s="52"/>
      <c r="L37" s="18" t="s">
        <v>38</v>
      </c>
      <c r="M37" s="53">
        <v>2012</v>
      </c>
      <c r="N37" s="20"/>
      <c r="O37" s="20"/>
      <c r="P37" s="51"/>
      <c r="Q37" s="21">
        <v>1</v>
      </c>
      <c r="R37" s="54"/>
      <c r="S37" s="55"/>
      <c r="T37" s="20"/>
      <c r="U37" s="51"/>
      <c r="V37" s="16">
        <v>45103</v>
      </c>
      <c r="W37" s="16">
        <v>45468</v>
      </c>
      <c r="X37" s="38" t="s">
        <v>39</v>
      </c>
      <c r="Y37" s="50" t="s">
        <v>39</v>
      </c>
      <c r="Z37" s="51"/>
      <c r="AA37" s="54"/>
      <c r="AB37" s="41">
        <f t="shared" si="0"/>
        <v>0</v>
      </c>
      <c r="AC37" s="18" t="s">
        <v>37</v>
      </c>
      <c r="AD37" s="18" t="s">
        <v>38</v>
      </c>
      <c r="AE37" s="18" t="s">
        <v>44</v>
      </c>
      <c r="AF37" s="18" t="s">
        <v>37</v>
      </c>
      <c r="AG37" s="18" t="s">
        <v>44</v>
      </c>
      <c r="AH37" s="18" t="s">
        <v>44</v>
      </c>
    </row>
    <row r="38" spans="1:34" s="9" customFormat="1" ht="13.8" x14ac:dyDescent="0.3">
      <c r="A38" s="13">
        <v>35</v>
      </c>
      <c r="B38" s="14" t="s">
        <v>65</v>
      </c>
      <c r="C38" s="51" t="s">
        <v>44</v>
      </c>
      <c r="D38" s="52">
        <v>911350</v>
      </c>
      <c r="E38" s="16">
        <v>41274</v>
      </c>
      <c r="F38" s="52" t="s">
        <v>128</v>
      </c>
      <c r="G38" s="52" t="s">
        <v>129</v>
      </c>
      <c r="H38" s="52"/>
      <c r="I38" s="17" t="s">
        <v>195</v>
      </c>
      <c r="J38" s="52" t="s">
        <v>193</v>
      </c>
      <c r="K38" s="52"/>
      <c r="L38" s="18" t="s">
        <v>38</v>
      </c>
      <c r="M38" s="53">
        <v>2012</v>
      </c>
      <c r="N38" s="20"/>
      <c r="O38" s="20"/>
      <c r="P38" s="51"/>
      <c r="Q38" s="21">
        <v>1</v>
      </c>
      <c r="R38" s="54"/>
      <c r="S38" s="55"/>
      <c r="T38" s="20"/>
      <c r="U38" s="51"/>
      <c r="V38" s="16">
        <v>45103</v>
      </c>
      <c r="W38" s="16">
        <v>45468</v>
      </c>
      <c r="X38" s="38" t="s">
        <v>39</v>
      </c>
      <c r="Y38" s="50" t="s">
        <v>39</v>
      </c>
      <c r="Z38" s="51"/>
      <c r="AA38" s="54"/>
      <c r="AB38" s="41">
        <f t="shared" si="0"/>
        <v>0</v>
      </c>
      <c r="AC38" s="18" t="s">
        <v>37</v>
      </c>
      <c r="AD38" s="18" t="s">
        <v>38</v>
      </c>
      <c r="AE38" s="18" t="s">
        <v>44</v>
      </c>
      <c r="AF38" s="18" t="s">
        <v>37</v>
      </c>
      <c r="AG38" s="18" t="s">
        <v>44</v>
      </c>
      <c r="AH38" s="18" t="s">
        <v>44</v>
      </c>
    </row>
    <row r="39" spans="1:34" s="9" customFormat="1" ht="13.8" x14ac:dyDescent="0.3">
      <c r="A39" s="19">
        <v>36</v>
      </c>
      <c r="B39" s="14" t="s">
        <v>65</v>
      </c>
      <c r="C39" s="51" t="s">
        <v>44</v>
      </c>
      <c r="D39" s="52" t="s">
        <v>90</v>
      </c>
      <c r="E39" s="16">
        <v>42341</v>
      </c>
      <c r="F39" s="52" t="s">
        <v>130</v>
      </c>
      <c r="G39" s="52" t="s">
        <v>131</v>
      </c>
      <c r="H39" s="52"/>
      <c r="I39" s="17" t="s">
        <v>195</v>
      </c>
      <c r="J39" s="52" t="s">
        <v>192</v>
      </c>
      <c r="K39" s="52"/>
      <c r="L39" s="18" t="s">
        <v>38</v>
      </c>
      <c r="M39" s="53">
        <v>2015</v>
      </c>
      <c r="N39" s="20"/>
      <c r="O39" s="20"/>
      <c r="P39" s="51"/>
      <c r="Q39" s="21">
        <v>1</v>
      </c>
      <c r="R39" s="54"/>
      <c r="S39" s="55"/>
      <c r="T39" s="20"/>
      <c r="U39" s="51"/>
      <c r="V39" s="16">
        <v>45103</v>
      </c>
      <c r="W39" s="16">
        <v>45468</v>
      </c>
      <c r="X39" s="38" t="s">
        <v>39</v>
      </c>
      <c r="Y39" s="50" t="s">
        <v>39</v>
      </c>
      <c r="Z39" s="51"/>
      <c r="AA39" s="54"/>
      <c r="AB39" s="41">
        <f t="shared" si="0"/>
        <v>0</v>
      </c>
      <c r="AC39" s="18" t="s">
        <v>37</v>
      </c>
      <c r="AD39" s="18" t="s">
        <v>38</v>
      </c>
      <c r="AE39" s="18" t="s">
        <v>44</v>
      </c>
      <c r="AF39" s="18" t="s">
        <v>37</v>
      </c>
      <c r="AG39" s="18" t="s">
        <v>44</v>
      </c>
      <c r="AH39" s="18" t="s">
        <v>44</v>
      </c>
    </row>
    <row r="40" spans="1:34" s="9" customFormat="1" ht="13.8" x14ac:dyDescent="0.3">
      <c r="A40" s="13">
        <v>37</v>
      </c>
      <c r="B40" s="14" t="s">
        <v>65</v>
      </c>
      <c r="C40" s="51" t="s">
        <v>44</v>
      </c>
      <c r="D40" s="52" t="s">
        <v>91</v>
      </c>
      <c r="E40" s="16">
        <v>43465</v>
      </c>
      <c r="F40" s="52" t="s">
        <v>14</v>
      </c>
      <c r="G40" s="52" t="s">
        <v>132</v>
      </c>
      <c r="H40" s="52"/>
      <c r="I40" s="17" t="s">
        <v>195</v>
      </c>
      <c r="J40" s="52" t="s">
        <v>187</v>
      </c>
      <c r="K40" s="52"/>
      <c r="L40" s="18" t="s">
        <v>38</v>
      </c>
      <c r="M40" s="53">
        <v>2018</v>
      </c>
      <c r="N40" s="20"/>
      <c r="O40" s="20"/>
      <c r="P40" s="51"/>
      <c r="Q40" s="21">
        <v>1</v>
      </c>
      <c r="R40" s="54"/>
      <c r="S40" s="55"/>
      <c r="T40" s="20"/>
      <c r="U40" s="51"/>
      <c r="V40" s="16">
        <v>45103</v>
      </c>
      <c r="W40" s="16">
        <v>45468</v>
      </c>
      <c r="X40" s="38" t="s">
        <v>39</v>
      </c>
      <c r="Y40" s="50" t="s">
        <v>39</v>
      </c>
      <c r="Z40" s="51"/>
      <c r="AA40" s="54"/>
      <c r="AB40" s="41">
        <f t="shared" si="0"/>
        <v>0</v>
      </c>
      <c r="AC40" s="18" t="s">
        <v>37</v>
      </c>
      <c r="AD40" s="18" t="s">
        <v>38</v>
      </c>
      <c r="AE40" s="18" t="s">
        <v>44</v>
      </c>
      <c r="AF40" s="18" t="s">
        <v>37</v>
      </c>
      <c r="AG40" s="18" t="s">
        <v>44</v>
      </c>
      <c r="AH40" s="18" t="s">
        <v>44</v>
      </c>
    </row>
    <row r="41" spans="1:34" s="9" customFormat="1" ht="13.8" x14ac:dyDescent="0.3">
      <c r="A41" s="19">
        <v>38</v>
      </c>
      <c r="B41" s="14" t="s">
        <v>65</v>
      </c>
      <c r="C41" s="51" t="s">
        <v>44</v>
      </c>
      <c r="D41" s="52" t="s">
        <v>92</v>
      </c>
      <c r="E41" s="16">
        <v>43466</v>
      </c>
      <c r="F41" s="52" t="s">
        <v>133</v>
      </c>
      <c r="G41" s="52" t="s">
        <v>174</v>
      </c>
      <c r="H41" s="52"/>
      <c r="I41" s="17" t="s">
        <v>195</v>
      </c>
      <c r="J41" s="52" t="s">
        <v>175</v>
      </c>
      <c r="K41" s="52"/>
      <c r="L41" s="18" t="s">
        <v>38</v>
      </c>
      <c r="M41" s="53">
        <v>2018</v>
      </c>
      <c r="N41" s="20"/>
      <c r="O41" s="20"/>
      <c r="P41" s="51"/>
      <c r="Q41" s="21">
        <v>1</v>
      </c>
      <c r="R41" s="54"/>
      <c r="S41" s="55"/>
      <c r="T41" s="20"/>
      <c r="U41" s="51"/>
      <c r="V41" s="16">
        <v>45103</v>
      </c>
      <c r="W41" s="16">
        <v>45468</v>
      </c>
      <c r="X41" s="38" t="s">
        <v>39</v>
      </c>
      <c r="Y41" s="50" t="s">
        <v>39</v>
      </c>
      <c r="Z41" s="51"/>
      <c r="AA41" s="54"/>
      <c r="AB41" s="41">
        <f t="shared" si="0"/>
        <v>0</v>
      </c>
      <c r="AC41" s="18" t="s">
        <v>37</v>
      </c>
      <c r="AD41" s="18" t="s">
        <v>38</v>
      </c>
      <c r="AE41" s="18" t="s">
        <v>44</v>
      </c>
      <c r="AF41" s="18" t="s">
        <v>37</v>
      </c>
      <c r="AG41" s="18" t="s">
        <v>44</v>
      </c>
      <c r="AH41" s="18" t="s">
        <v>44</v>
      </c>
    </row>
    <row r="42" spans="1:34" s="9" customFormat="1" ht="13.8" x14ac:dyDescent="0.3">
      <c r="A42" s="13">
        <v>39</v>
      </c>
      <c r="B42" s="14" t="s">
        <v>65</v>
      </c>
      <c r="C42" s="51" t="s">
        <v>44</v>
      </c>
      <c r="D42" s="52" t="s">
        <v>93</v>
      </c>
      <c r="E42" s="16">
        <v>43830</v>
      </c>
      <c r="F42" s="52" t="s">
        <v>134</v>
      </c>
      <c r="G42" s="52" t="s">
        <v>135</v>
      </c>
      <c r="H42" s="52"/>
      <c r="I42" s="17" t="s">
        <v>195</v>
      </c>
      <c r="J42" s="52" t="s">
        <v>192</v>
      </c>
      <c r="K42" s="52"/>
      <c r="L42" s="18" t="s">
        <v>38</v>
      </c>
      <c r="M42" s="53">
        <v>2019</v>
      </c>
      <c r="N42" s="20"/>
      <c r="O42" s="20"/>
      <c r="P42" s="51"/>
      <c r="Q42" s="21">
        <v>1</v>
      </c>
      <c r="R42" s="54"/>
      <c r="S42" s="55"/>
      <c r="T42" s="56"/>
      <c r="U42" s="51"/>
      <c r="V42" s="16">
        <v>45103</v>
      </c>
      <c r="W42" s="16">
        <v>45468</v>
      </c>
      <c r="X42" s="38" t="s">
        <v>39</v>
      </c>
      <c r="Y42" s="50" t="s">
        <v>39</v>
      </c>
      <c r="Z42" s="51"/>
      <c r="AA42" s="54"/>
      <c r="AB42" s="41">
        <f t="shared" si="0"/>
        <v>0</v>
      </c>
      <c r="AC42" s="18" t="s">
        <v>37</v>
      </c>
      <c r="AD42" s="18" t="s">
        <v>38</v>
      </c>
      <c r="AE42" s="18" t="s">
        <v>44</v>
      </c>
      <c r="AF42" s="18" t="s">
        <v>37</v>
      </c>
      <c r="AG42" s="18" t="s">
        <v>44</v>
      </c>
      <c r="AH42" s="18" t="s">
        <v>44</v>
      </c>
    </row>
    <row r="43" spans="1:34" s="9" customFormat="1" ht="13.8" x14ac:dyDescent="0.3">
      <c r="A43" s="19">
        <v>40</v>
      </c>
      <c r="B43" s="14" t="s">
        <v>65</v>
      </c>
      <c r="C43" s="51" t="s">
        <v>44</v>
      </c>
      <c r="D43" s="52" t="s">
        <v>94</v>
      </c>
      <c r="E43" s="16">
        <v>44188</v>
      </c>
      <c r="F43" s="52" t="s">
        <v>136</v>
      </c>
      <c r="G43" s="52" t="s">
        <v>137</v>
      </c>
      <c r="H43" s="52"/>
      <c r="I43" s="17" t="s">
        <v>195</v>
      </c>
      <c r="J43" s="52" t="s">
        <v>193</v>
      </c>
      <c r="K43" s="52"/>
      <c r="L43" s="18" t="s">
        <v>38</v>
      </c>
      <c r="M43" s="53">
        <v>2020</v>
      </c>
      <c r="N43" s="20"/>
      <c r="O43" s="20"/>
      <c r="P43" s="51"/>
      <c r="Q43" s="21">
        <v>1</v>
      </c>
      <c r="R43" s="54"/>
      <c r="S43" s="55"/>
      <c r="T43" s="56"/>
      <c r="U43" s="51"/>
      <c r="V43" s="16">
        <v>45103</v>
      </c>
      <c r="W43" s="16">
        <v>45468</v>
      </c>
      <c r="X43" s="38" t="s">
        <v>39</v>
      </c>
      <c r="Y43" s="50" t="s">
        <v>39</v>
      </c>
      <c r="Z43" s="51"/>
      <c r="AA43" s="54"/>
      <c r="AB43" s="41">
        <f t="shared" si="0"/>
        <v>0</v>
      </c>
      <c r="AC43" s="18" t="s">
        <v>37</v>
      </c>
      <c r="AD43" s="18" t="s">
        <v>38</v>
      </c>
      <c r="AE43" s="18" t="s">
        <v>44</v>
      </c>
      <c r="AF43" s="18" t="s">
        <v>37</v>
      </c>
      <c r="AG43" s="18" t="s">
        <v>44</v>
      </c>
      <c r="AH43" s="18" t="s">
        <v>44</v>
      </c>
    </row>
    <row r="44" spans="1:34" s="9" customFormat="1" ht="13.8" x14ac:dyDescent="0.3">
      <c r="A44" s="13">
        <v>41</v>
      </c>
      <c r="B44" s="14" t="s">
        <v>65</v>
      </c>
      <c r="C44" s="51" t="s">
        <v>44</v>
      </c>
      <c r="D44" s="59" t="s">
        <v>39</v>
      </c>
      <c r="E44" s="57" t="s">
        <v>39</v>
      </c>
      <c r="F44" s="52" t="s">
        <v>140</v>
      </c>
      <c r="G44" s="52" t="s">
        <v>141</v>
      </c>
      <c r="H44" s="52"/>
      <c r="I44" s="17" t="s">
        <v>195</v>
      </c>
      <c r="J44" s="52" t="s">
        <v>187</v>
      </c>
      <c r="K44" s="52"/>
      <c r="L44" s="18" t="s">
        <v>38</v>
      </c>
      <c r="M44" s="53">
        <v>2022</v>
      </c>
      <c r="N44" s="20"/>
      <c r="O44" s="20"/>
      <c r="P44" s="51"/>
      <c r="Q44" s="21">
        <v>1</v>
      </c>
      <c r="R44" s="54"/>
      <c r="S44" s="55"/>
      <c r="T44" s="56"/>
      <c r="U44" s="51"/>
      <c r="V44" s="16">
        <v>45103</v>
      </c>
      <c r="W44" s="16">
        <v>45468</v>
      </c>
      <c r="X44" s="38" t="s">
        <v>39</v>
      </c>
      <c r="Y44" s="50" t="s">
        <v>39</v>
      </c>
      <c r="Z44" s="51"/>
      <c r="AA44" s="54"/>
      <c r="AB44" s="41">
        <f t="shared" si="0"/>
        <v>0</v>
      </c>
      <c r="AC44" s="18" t="s">
        <v>37</v>
      </c>
      <c r="AD44" s="18" t="s">
        <v>38</v>
      </c>
      <c r="AE44" s="18" t="s">
        <v>44</v>
      </c>
      <c r="AF44" s="18" t="s">
        <v>37</v>
      </c>
      <c r="AG44" s="18" t="s">
        <v>44</v>
      </c>
      <c r="AH44" s="18" t="s">
        <v>44</v>
      </c>
    </row>
  </sheetData>
  <sortState xmlns:xlrd2="http://schemas.microsoft.com/office/spreadsheetml/2017/richdata2" ref="A5:AH44">
    <sortCondition ref="I5:I44"/>
  </sortState>
  <phoneticPr fontId="3" type="noConversion"/>
  <dataValidations count="5">
    <dataValidation type="list" allowBlank="1" showInputMessage="1" showErrorMessage="1" sqref="AH22:AH44" xr:uid="{60BEEE9A-C7AD-46CC-9258-4D8E92FC3477}">
      <formula1>"N/D, Minimalny, Standard, Premium"</formula1>
    </dataValidation>
    <dataValidation type="list" allowBlank="1" showInputMessage="1" showErrorMessage="1" sqref="AH16" xr:uid="{A1E6C1C3-A574-4083-9BFB-C2680D89C99A}">
      <formula1>"N/D, NIE, Minimalny, Standard, Premium"</formula1>
    </dataValidation>
    <dataValidation type="list" allowBlank="1" showInputMessage="1" showErrorMessage="1" sqref="AC5:AD44" xr:uid="{8762D170-2E4C-4BE7-8E30-E5FB90364E45}">
      <formula1>"TAK, NIE"</formula1>
    </dataValidation>
    <dataValidation type="list" allowBlank="1" showInputMessage="1" showErrorMessage="1" sqref="Z5:Z36" xr:uid="{0B1C6393-0B40-44B8-9D07-A3694AE35CB6}">
      <formula1>"netto, netto+50%, brutto"</formula1>
    </dataValidation>
    <dataValidation type="list" allowBlank="1" showInputMessage="1" showErrorMessage="1" sqref="AE5:AG44 L5:L44 AH17:AH21 AH5:AH15" xr:uid="{B58F3EAF-2F71-468B-8B7C-EBBBD35FAB19}">
      <formula1>"TAK, NIE, N/D"</formula1>
    </dataValidation>
  </dataValidations>
  <pageMargins left="0.25" right="0.25" top="0.75" bottom="0.75" header="0.3" footer="0.3"/>
  <pageSetup paperSize="9" scale="70" fitToWidth="4" orientation="portrait" r:id="rId1"/>
  <colBreaks count="2" manualBreakCount="2">
    <brk id="8" max="43" man="1"/>
    <brk id="21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a3792c-e1ea-4e4a-821b-72cb4bd3e2bf">
      <Terms xmlns="http://schemas.microsoft.com/office/infopath/2007/PartnerControls"/>
    </lcf76f155ced4ddcb4097134ff3c332f>
    <TaxCatchAll xmlns="1d77f7a7-9903-4d0c-b412-97bc4aaa20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9F05BE8DF23041A901A0F855D6A4F4" ma:contentTypeVersion="15" ma:contentTypeDescription="Utwórz nowy dokument." ma:contentTypeScope="" ma:versionID="f160b1362e191c48dde60fddfda96ecd">
  <xsd:schema xmlns:xsd="http://www.w3.org/2001/XMLSchema" xmlns:xs="http://www.w3.org/2001/XMLSchema" xmlns:p="http://schemas.microsoft.com/office/2006/metadata/properties" xmlns:ns2="d5a3792c-e1ea-4e4a-821b-72cb4bd3e2bf" xmlns:ns3="1d77f7a7-9903-4d0c-b412-97bc4aaa201a" xmlns:ns4="397c1374-820b-43d4-b567-a0eb961537f1" targetNamespace="http://schemas.microsoft.com/office/2006/metadata/properties" ma:root="true" ma:fieldsID="f72d3e290c3f9eb8b10f37134c2529a0" ns2:_="" ns3:_="" ns4:_="">
    <xsd:import namespace="d5a3792c-e1ea-4e4a-821b-72cb4bd3e2bf"/>
    <xsd:import namespace="1d77f7a7-9903-4d0c-b412-97bc4aaa201a"/>
    <xsd:import namespace="397c1374-820b-43d4-b567-a0eb96153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3792c-e1ea-4e4a-821b-72cb4bd3e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28a218e4-b050-4c14-bc54-2561ba046d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f7a7-9903-4d0c-b412-97bc4aaa201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c9fef59-16f4-4b01-8b2d-b0b37d4d0734}" ma:internalName="TaxCatchAll" ma:showField="CatchAllData" ma:web="1d77f7a7-9903-4d0c-b412-97bc4aaa20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1374-820b-43d4-b567-a0eb96153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7512D-1DD5-428A-A203-BF7E921F9CE1}">
  <ds:schemaRefs>
    <ds:schemaRef ds:uri="http://schemas.microsoft.com/office/2006/metadata/properties"/>
    <ds:schemaRef ds:uri="http://schemas.microsoft.com/office/infopath/2007/PartnerControls"/>
    <ds:schemaRef ds:uri="d5a3792c-e1ea-4e4a-821b-72cb4bd3e2bf"/>
    <ds:schemaRef ds:uri="1d77f7a7-9903-4d0c-b412-97bc4aaa201a"/>
  </ds:schemaRefs>
</ds:datastoreItem>
</file>

<file path=customXml/itemProps2.xml><?xml version="1.0" encoding="utf-8"?>
<ds:datastoreItem xmlns:ds="http://schemas.openxmlformats.org/officeDocument/2006/customXml" ds:itemID="{1D485D81-59C1-4DD7-83DA-31D9A0315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3792c-e1ea-4e4a-821b-72cb4bd3e2bf"/>
    <ds:schemaRef ds:uri="1d77f7a7-9903-4d0c-b412-97bc4aaa201a"/>
    <ds:schemaRef ds:uri="397c1374-820b-43d4-b567-a0eb96153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C96E9D-AA65-4C0D-810F-A5C7D29DFB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samochody własne</vt:lpstr>
      <vt:lpstr>'samochody własne'!Obszar_wydruku</vt:lpstr>
      <vt:lpstr>'samochody własne'!Tytuły_wydruku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Segda</dc:creator>
  <cp:lastModifiedBy>Paweł Chmielewski</cp:lastModifiedBy>
  <cp:lastPrinted>2024-05-29T06:42:37Z</cp:lastPrinted>
  <dcterms:created xsi:type="dcterms:W3CDTF">2023-09-27T11:24:54Z</dcterms:created>
  <dcterms:modified xsi:type="dcterms:W3CDTF">2024-05-29T06:42:42Z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0x0101002D9F05BE8DF23041A901A0F855D6A4F4</vt:lpwstr>
  </property>
  <property fmtid="{D5CDD505-2E9C-101B-9397-08002B2CF9AE}" pid="3" name="MediaServiceImageTags">
    <vt:lpwstr/>
  </property>
</Properties>
</file>