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tansbroker.sharepoint.com/sites/CONST/Shared Documents/constans_2025/Zakłady/ZGO SA/2026/MAJĄTEK 2026 - 2028/Dokumenty Bogdan/ZGO SWZ/od Bogdana 02.06/SWZ bez OPZ/załączniki do OPZ/Zał. 1.7. Wykaz mienia/"/>
    </mc:Choice>
  </mc:AlternateContent>
  <xr:revisionPtr revIDLastSave="116" documentId="13_ncr:1_{15B16995-3CD3-447E-B8F0-2648E75D7C48}" xr6:coauthVersionLast="47" xr6:coauthVersionMax="47" xr10:uidLastSave="{FD279175-4D6A-48BC-9EE5-B1037DD381BF}"/>
  <bookViews>
    <workbookView xWindow="28680" yWindow="-120" windowWidth="29040" windowHeight="17520" tabRatio="830" activeTab="9" xr2:uid="{6B254BFC-BE94-4BD1-8FB3-507C8EF1309E}"/>
  </bookViews>
  <sheets>
    <sheet name="I BUDYNKI I LOKALE" sheetId="1" r:id="rId1"/>
    <sheet name="II BUDOWLE" sheetId="2" r:id="rId2"/>
    <sheet name="III KOTŁY" sheetId="3" r:id="rId3"/>
    <sheet name="IV MASZYNY" sheetId="4" r:id="rId4"/>
    <sheet name="V MASZYNY SPEC." sheetId="5" r:id="rId5"/>
    <sheet name="VI URZĄDZENIA TECH." sheetId="6" r:id="rId6"/>
    <sheet name="VII ŚRODKI TRANSPORTU" sheetId="7" r:id="rId7"/>
    <sheet name="VIII NARZĘDZIA" sheetId="8" r:id="rId8"/>
    <sheet name="WNIP" sheetId="9" r:id="rId9"/>
    <sheet name="WYPOSAŻENIE" sheetId="11" r:id="rId10"/>
  </sheets>
  <definedNames>
    <definedName name="_xlnm._FilterDatabase" localSheetId="0" hidden="1">'I BUDYNKI I LOKALE'!$A$1:$K$26</definedName>
    <definedName name="_xlnm._FilterDatabase" localSheetId="1" hidden="1">'II BUDOWLE'!$A$1:$J$83</definedName>
    <definedName name="_xlnm._FilterDatabase" localSheetId="3" hidden="1">'IV MASZYNY'!$A$1:$N$231</definedName>
    <definedName name="_xlnm._FilterDatabase" localSheetId="4" hidden="1">'V MASZYNY SPEC.'!$A$1:$K$45</definedName>
    <definedName name="_xlnm._FilterDatabase" localSheetId="5" hidden="1">'VI URZĄDZENIA TECH.'!$A$1:$K$405</definedName>
    <definedName name="_xlnm._FilterDatabase" localSheetId="6" hidden="1">'VII ŚRODKI TRANSPORTU'!$A$1:$J$52</definedName>
    <definedName name="_xlnm._FilterDatabase" localSheetId="7" hidden="1">'VIII NARZĘDZIA'!$A$1:$J$520</definedName>
    <definedName name="_xlnm._FilterDatabase" localSheetId="8" hidden="1">WNIP!$A$1:$J$118</definedName>
    <definedName name="_xlnm._FilterDatabase" localSheetId="9" hidden="1">WYPOSAŻENIE!$A$2:$E$1056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2" l="1"/>
  <c r="I30" i="1"/>
  <c r="I29" i="1"/>
  <c r="I62" i="6"/>
  <c r="D5" i="4" l="1"/>
  <c r="D6" i="4"/>
  <c r="D7" i="4"/>
  <c r="D8" i="4"/>
  <c r="D9" i="4"/>
  <c r="D134" i="4"/>
  <c r="D135" i="4"/>
  <c r="D12" i="4"/>
  <c r="D136" i="4"/>
  <c r="D14" i="4"/>
  <c r="D137" i="4"/>
  <c r="D16" i="4"/>
  <c r="D17" i="4"/>
  <c r="D138" i="4"/>
  <c r="D139" i="4"/>
  <c r="D140" i="4"/>
  <c r="D141" i="4"/>
  <c r="D142" i="4"/>
  <c r="D143" i="4"/>
  <c r="D144" i="4"/>
  <c r="D145" i="4"/>
  <c r="D26" i="4"/>
  <c r="D146" i="4"/>
  <c r="D147" i="4"/>
  <c r="D148" i="4"/>
  <c r="D30" i="4"/>
  <c r="D149" i="4"/>
  <c r="D150" i="4"/>
  <c r="D151" i="4"/>
  <c r="D152" i="4"/>
  <c r="D153" i="4"/>
  <c r="D154" i="4"/>
  <c r="D155" i="4"/>
  <c r="D206" i="4"/>
  <c r="D156" i="4"/>
  <c r="D40" i="4"/>
  <c r="D157" i="4"/>
  <c r="D158" i="4"/>
  <c r="D159" i="4"/>
  <c r="D44" i="4"/>
  <c r="D160" i="4"/>
  <c r="D161" i="4"/>
  <c r="D162" i="4"/>
  <c r="D163" i="4"/>
  <c r="D164" i="4"/>
  <c r="D207" i="4"/>
  <c r="D165" i="4"/>
  <c r="D52" i="4"/>
  <c r="D166" i="4"/>
  <c r="D167" i="4"/>
  <c r="D169" i="4"/>
  <c r="D170" i="4"/>
  <c r="D171" i="4"/>
  <c r="D172" i="4"/>
  <c r="D173" i="4"/>
  <c r="D174" i="4"/>
  <c r="D175" i="4"/>
  <c r="D176" i="4"/>
  <c r="D177" i="4"/>
  <c r="D178" i="4"/>
  <c r="D65" i="4"/>
  <c r="D66" i="4"/>
  <c r="D179" i="4"/>
  <c r="D68" i="4"/>
  <c r="D180" i="4"/>
  <c r="D41" i="4"/>
  <c r="D181" i="4"/>
  <c r="D182" i="4"/>
  <c r="D183" i="4"/>
  <c r="D42" i="4"/>
  <c r="D43" i="4"/>
  <c r="D76" i="4"/>
  <c r="D2" i="4"/>
  <c r="D45" i="4"/>
  <c r="D46" i="4"/>
  <c r="D47" i="4"/>
  <c r="D48" i="4"/>
  <c r="D49" i="4"/>
  <c r="D50" i="4"/>
  <c r="D184" i="4"/>
  <c r="D51" i="4"/>
  <c r="D3" i="4"/>
  <c r="D4" i="4"/>
  <c r="D10" i="4"/>
  <c r="D11" i="4"/>
  <c r="D13" i="4"/>
  <c r="D15" i="4"/>
  <c r="D18" i="4"/>
  <c r="D53" i="4"/>
  <c r="D19" i="4"/>
  <c r="D54" i="4"/>
  <c r="D55" i="4"/>
  <c r="D56" i="4"/>
  <c r="D57" i="4"/>
  <c r="D214" i="4"/>
  <c r="D58" i="4"/>
  <c r="D59" i="4"/>
  <c r="D185" i="4"/>
  <c r="D20" i="4"/>
  <c r="D21" i="4"/>
  <c r="D22" i="4"/>
  <c r="D60" i="4"/>
  <c r="D23" i="4"/>
  <c r="D228" i="4"/>
  <c r="D24" i="4"/>
  <c r="D61" i="4"/>
  <c r="D62" i="4"/>
  <c r="D63" i="4"/>
  <c r="D113" i="4"/>
  <c r="D25" i="4"/>
  <c r="D27" i="4"/>
  <c r="D64" i="4"/>
  <c r="D28" i="4"/>
  <c r="D67" i="4"/>
  <c r="D69" i="4"/>
  <c r="D70" i="4"/>
  <c r="D71" i="4"/>
  <c r="D72" i="4"/>
  <c r="D73" i="4"/>
  <c r="D74" i="4"/>
  <c r="D75" i="4"/>
  <c r="D77" i="4"/>
  <c r="D29" i="4"/>
  <c r="D186" i="4"/>
  <c r="D187" i="4"/>
  <c r="D188" i="4"/>
  <c r="D189" i="4"/>
  <c r="D78" i="4"/>
  <c r="D79" i="4"/>
  <c r="D80" i="4"/>
  <c r="D31" i="4"/>
  <c r="D81" i="4"/>
  <c r="D190" i="4"/>
  <c r="D191" i="4"/>
  <c r="D32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192" i="4"/>
  <c r="D193" i="4"/>
  <c r="D194" i="4"/>
  <c r="D97" i="4"/>
  <c r="D98" i="4"/>
  <c r="D33" i="4"/>
  <c r="D99" i="4"/>
  <c r="D100" i="4"/>
  <c r="D195" i="4"/>
  <c r="D101" i="4"/>
  <c r="D102" i="4"/>
  <c r="D34" i="4"/>
  <c r="D35" i="4"/>
  <c r="D168" i="4"/>
  <c r="D36" i="4"/>
  <c r="D103" i="4"/>
  <c r="D104" i="4"/>
  <c r="D105" i="4"/>
  <c r="D37" i="4"/>
  <c r="D106" i="4"/>
  <c r="D107" i="4"/>
  <c r="D108" i="4"/>
  <c r="D109" i="4"/>
  <c r="D110" i="4"/>
  <c r="D111" i="4"/>
  <c r="D112" i="4"/>
  <c r="D114" i="4"/>
  <c r="D115" i="4"/>
  <c r="D116" i="4"/>
  <c r="D117" i="4"/>
  <c r="D118" i="4"/>
  <c r="D119" i="4"/>
  <c r="D120" i="4"/>
  <c r="D121" i="4"/>
  <c r="D122" i="4"/>
  <c r="D38" i="4"/>
  <c r="D123" i="4"/>
  <c r="D124" i="4"/>
  <c r="D125" i="4"/>
  <c r="D126" i="4"/>
  <c r="D196" i="4"/>
  <c r="D197" i="4"/>
  <c r="D127" i="4"/>
  <c r="D128" i="4"/>
  <c r="D129" i="4"/>
  <c r="D198" i="4"/>
  <c r="D199" i="4"/>
  <c r="D130" i="4"/>
  <c r="D203" i="4"/>
  <c r="D204" i="4"/>
  <c r="D205" i="4"/>
  <c r="D200" i="4"/>
  <c r="D39" i="4"/>
  <c r="D208" i="4"/>
  <c r="D209" i="4"/>
  <c r="D210" i="4"/>
  <c r="D211" i="4"/>
  <c r="D212" i="4"/>
  <c r="D213" i="4"/>
  <c r="D201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02" i="4"/>
  <c r="D229" i="4"/>
  <c r="D230" i="4"/>
  <c r="D131" i="4"/>
  <c r="D133" i="4"/>
  <c r="D132" i="4"/>
  <c r="I102" i="9" l="1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504" i="8" l="1"/>
  <c r="I503" i="8"/>
  <c r="F520" i="8"/>
  <c r="G520" i="8" s="1"/>
  <c r="F519" i="8"/>
  <c r="G519" i="8" s="1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G463" i="8" s="1"/>
  <c r="F462" i="8"/>
  <c r="F461" i="8"/>
  <c r="F460" i="8"/>
  <c r="F459" i="8"/>
  <c r="F458" i="8"/>
  <c r="F457" i="8"/>
  <c r="F456" i="8"/>
  <c r="F455" i="8"/>
  <c r="G455" i="8" s="1"/>
  <c r="F454" i="8"/>
  <c r="G454" i="8" s="1"/>
  <c r="F453" i="8"/>
  <c r="G453" i="8" s="1"/>
  <c r="F452" i="8"/>
  <c r="G452" i="8" s="1"/>
  <c r="F451" i="8"/>
  <c r="G451" i="8" s="1"/>
  <c r="F450" i="8"/>
  <c r="G450" i="8" s="1"/>
  <c r="F449" i="8"/>
  <c r="G449" i="8" s="1"/>
  <c r="F448" i="8"/>
  <c r="G448" i="8" s="1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2" i="7"/>
  <c r="F227" i="6"/>
  <c r="G227" i="6" s="1"/>
  <c r="F39" i="6"/>
  <c r="G39" i="6" s="1"/>
  <c r="F301" i="6"/>
  <c r="G301" i="6" s="1"/>
  <c r="F59" i="6"/>
  <c r="G59" i="6" s="1"/>
  <c r="F40" i="6"/>
  <c r="G40" i="6" s="1"/>
  <c r="F228" i="6"/>
  <c r="G228" i="6" s="1"/>
  <c r="F41" i="6"/>
  <c r="G41" i="6" s="1"/>
  <c r="F229" i="6"/>
  <c r="G229" i="6" s="1"/>
  <c r="F42" i="6"/>
  <c r="G42" i="6" s="1"/>
  <c r="F43" i="6"/>
  <c r="G43" i="6" s="1"/>
  <c r="F44" i="6"/>
  <c r="G44" i="6" s="1"/>
  <c r="F45" i="6"/>
  <c r="G45" i="6" s="1"/>
  <c r="F311" i="6"/>
  <c r="G311" i="6" s="1"/>
  <c r="F46" i="6"/>
  <c r="G46" i="6" s="1"/>
  <c r="F48" i="6"/>
  <c r="G48" i="6" s="1"/>
  <c r="F60" i="6"/>
  <c r="G60" i="6" s="1"/>
  <c r="F230" i="6"/>
  <c r="G230" i="6" s="1"/>
  <c r="F231" i="6"/>
  <c r="G231" i="6" s="1"/>
  <c r="F232" i="6"/>
  <c r="G232" i="6" s="1"/>
  <c r="F61" i="6"/>
  <c r="G61" i="6" s="1"/>
  <c r="F62" i="6"/>
  <c r="G62" i="6" s="1"/>
  <c r="F63" i="6"/>
  <c r="G63" i="6" s="1"/>
  <c r="F343" i="6"/>
  <c r="G343" i="6" s="1"/>
  <c r="F344" i="6"/>
  <c r="G344" i="6" s="1"/>
  <c r="F345" i="6"/>
  <c r="G345" i="6" s="1"/>
  <c r="F346" i="6"/>
  <c r="G346" i="6" s="1"/>
  <c r="F347" i="6"/>
  <c r="G347" i="6" s="1"/>
  <c r="F348" i="6"/>
  <c r="G348" i="6" s="1"/>
  <c r="F349" i="6"/>
  <c r="G349" i="6" s="1"/>
  <c r="F350" i="6"/>
  <c r="G350" i="6" s="1"/>
  <c r="F351" i="6"/>
  <c r="G351" i="6" s="1"/>
  <c r="F352" i="6"/>
  <c r="G352" i="6" s="1"/>
  <c r="F353" i="6"/>
  <c r="G353" i="6" s="1"/>
  <c r="F354" i="6"/>
  <c r="G354" i="6" s="1"/>
  <c r="F355" i="6"/>
  <c r="G355" i="6" s="1"/>
  <c r="F356" i="6"/>
  <c r="G356" i="6" s="1"/>
  <c r="F357" i="6"/>
  <c r="G357" i="6" s="1"/>
  <c r="F358" i="6"/>
  <c r="G358" i="6" s="1"/>
  <c r="F359" i="6"/>
  <c r="G359" i="6" s="1"/>
  <c r="F360" i="6"/>
  <c r="G360" i="6" s="1"/>
  <c r="F361" i="6"/>
  <c r="G361" i="6" s="1"/>
  <c r="F362" i="6"/>
  <c r="G362" i="6" s="1"/>
  <c r="F363" i="6"/>
  <c r="G363" i="6" s="1"/>
  <c r="F364" i="6"/>
  <c r="G364" i="6" s="1"/>
  <c r="F365" i="6"/>
  <c r="G365" i="6" s="1"/>
  <c r="F366" i="6"/>
  <c r="G366" i="6" s="1"/>
  <c r="F376" i="6"/>
  <c r="G376" i="6" s="1"/>
  <c r="F49" i="6"/>
  <c r="G49" i="6" s="1"/>
  <c r="F50" i="6"/>
  <c r="G50" i="6" s="1"/>
  <c r="F233" i="6"/>
  <c r="G233" i="6" s="1"/>
  <c r="F51" i="6"/>
  <c r="F52" i="6"/>
  <c r="G52" i="6" s="1"/>
  <c r="F53" i="6"/>
  <c r="G53" i="6" s="1"/>
  <c r="F234" i="6"/>
  <c r="G234" i="6" s="1"/>
  <c r="F54" i="6"/>
  <c r="G54" i="6" s="1"/>
  <c r="F55" i="6"/>
  <c r="G55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367" i="6"/>
  <c r="G367" i="6" s="1"/>
  <c r="F368" i="6"/>
  <c r="G368" i="6" s="1"/>
  <c r="F369" i="6"/>
  <c r="G369" i="6" s="1"/>
  <c r="F370" i="6"/>
  <c r="G370" i="6" s="1"/>
  <c r="F371" i="6"/>
  <c r="G371" i="6" s="1"/>
  <c r="F372" i="6"/>
  <c r="G372" i="6" s="1"/>
  <c r="F373" i="6"/>
  <c r="G373" i="6" s="1"/>
  <c r="F374" i="6"/>
  <c r="G374" i="6" s="1"/>
  <c r="F375" i="6"/>
  <c r="G375" i="6" s="1"/>
  <c r="F247" i="6"/>
  <c r="G247" i="6" s="1"/>
  <c r="F377" i="6"/>
  <c r="G377" i="6" s="1"/>
  <c r="F378" i="6"/>
  <c r="G378" i="6" s="1"/>
  <c r="F379" i="6"/>
  <c r="G379" i="6" s="1"/>
  <c r="F380" i="6"/>
  <c r="G380" i="6" s="1"/>
  <c r="F381" i="6"/>
  <c r="G381" i="6" s="1"/>
  <c r="F382" i="6"/>
  <c r="G382" i="6" s="1"/>
  <c r="F383" i="6"/>
  <c r="G383" i="6" s="1"/>
  <c r="F384" i="6"/>
  <c r="G384" i="6" s="1"/>
  <c r="F385" i="6"/>
  <c r="G385" i="6" s="1"/>
  <c r="F386" i="6"/>
  <c r="G386" i="6" s="1"/>
  <c r="F387" i="6"/>
  <c r="G387" i="6" s="1"/>
  <c r="F388" i="6"/>
  <c r="G388" i="6" s="1"/>
  <c r="F389" i="6"/>
  <c r="G389" i="6" s="1"/>
  <c r="F390" i="6"/>
  <c r="G390" i="6" s="1"/>
  <c r="F391" i="6"/>
  <c r="G391" i="6" s="1"/>
  <c r="F392" i="6"/>
  <c r="G392" i="6" s="1"/>
  <c r="F393" i="6"/>
  <c r="G393" i="6" s="1"/>
  <c r="F394" i="6"/>
  <c r="G394" i="6" s="1"/>
  <c r="F395" i="6"/>
  <c r="G395" i="6" s="1"/>
  <c r="F396" i="6"/>
  <c r="G396" i="6" s="1"/>
  <c r="F397" i="6"/>
  <c r="G397" i="6" s="1"/>
  <c r="F398" i="6"/>
  <c r="G398" i="6" s="1"/>
  <c r="F399" i="6"/>
  <c r="G399" i="6" s="1"/>
  <c r="F400" i="6"/>
  <c r="G400" i="6" s="1"/>
  <c r="F401" i="6"/>
  <c r="G401" i="6" s="1"/>
  <c r="F402" i="6"/>
  <c r="G402" i="6" s="1"/>
  <c r="F403" i="6"/>
  <c r="G403" i="6" s="1"/>
  <c r="F404" i="6"/>
  <c r="G404" i="6" s="1"/>
  <c r="F405" i="6"/>
  <c r="G405" i="6" s="1"/>
  <c r="F65" i="6"/>
  <c r="F66" i="6"/>
  <c r="F67" i="6"/>
  <c r="F68" i="6"/>
  <c r="F69" i="6"/>
  <c r="F70" i="6"/>
  <c r="F71" i="6"/>
  <c r="F72" i="6"/>
  <c r="F74" i="6"/>
  <c r="F75" i="6"/>
  <c r="F249" i="6"/>
  <c r="F76" i="6"/>
  <c r="F15" i="6"/>
  <c r="F77" i="6"/>
  <c r="F78" i="6"/>
  <c r="F250" i="6"/>
  <c r="F80" i="6"/>
  <c r="F20" i="6"/>
  <c r="F81" i="6"/>
  <c r="F82" i="6"/>
  <c r="F251" i="6"/>
  <c r="F83" i="6"/>
  <c r="F84" i="6"/>
  <c r="F85" i="6"/>
  <c r="F86" i="6"/>
  <c r="F252" i="6"/>
  <c r="F253" i="6"/>
  <c r="F254" i="6"/>
  <c r="F255" i="6"/>
  <c r="F256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87" i="6"/>
  <c r="F47" i="6"/>
  <c r="F88" i="6"/>
  <c r="F89" i="6"/>
  <c r="F90" i="6"/>
  <c r="F92" i="6"/>
  <c r="F93" i="6"/>
  <c r="F94" i="6"/>
  <c r="F95" i="6"/>
  <c r="F96" i="6"/>
  <c r="F98" i="6"/>
  <c r="F99" i="6"/>
  <c r="F100" i="6"/>
  <c r="F102" i="6"/>
  <c r="F103" i="6"/>
  <c r="F104" i="6"/>
  <c r="F105" i="6"/>
  <c r="F271" i="6"/>
  <c r="F64" i="6"/>
  <c r="F272" i="6"/>
  <c r="F106" i="6"/>
  <c r="F107" i="6"/>
  <c r="F108" i="6"/>
  <c r="F109" i="6"/>
  <c r="F110" i="6"/>
  <c r="F111" i="6"/>
  <c r="F112" i="6"/>
  <c r="F73" i="6"/>
  <c r="F274" i="6"/>
  <c r="F113" i="6"/>
  <c r="F114" i="6"/>
  <c r="F276" i="6"/>
  <c r="F115" i="6"/>
  <c r="F79" i="6"/>
  <c r="F277" i="6"/>
  <c r="F278" i="6"/>
  <c r="F279" i="6"/>
  <c r="F280" i="6"/>
  <c r="F282" i="6"/>
  <c r="F283" i="6"/>
  <c r="F116" i="6"/>
  <c r="F117" i="6"/>
  <c r="F118" i="6"/>
  <c r="F119" i="6"/>
  <c r="F120" i="6"/>
  <c r="F91" i="6"/>
  <c r="F121" i="6"/>
  <c r="F122" i="6"/>
  <c r="F123" i="6"/>
  <c r="F124" i="6"/>
  <c r="F125" i="6"/>
  <c r="F97" i="6"/>
  <c r="F126" i="6"/>
  <c r="F127" i="6"/>
  <c r="F128" i="6"/>
  <c r="F101" i="6"/>
  <c r="F129" i="6"/>
  <c r="F284" i="6"/>
  <c r="F130" i="6"/>
  <c r="F131" i="6"/>
  <c r="F132" i="6"/>
  <c r="F285" i="6"/>
  <c r="F286" i="6"/>
  <c r="F287" i="6"/>
  <c r="F288" i="6"/>
  <c r="F289" i="6"/>
  <c r="F290" i="6"/>
  <c r="F291" i="6"/>
  <c r="F292" i="6"/>
  <c r="F293" i="6"/>
  <c r="F295" i="6"/>
  <c r="F296" i="6"/>
  <c r="F297" i="6"/>
  <c r="F298" i="6"/>
  <c r="F299" i="6"/>
  <c r="F300" i="6"/>
  <c r="F302" i="6"/>
  <c r="F303" i="6"/>
  <c r="F304" i="6"/>
  <c r="F305" i="6"/>
  <c r="F306" i="6"/>
  <c r="F307" i="6"/>
  <c r="F308" i="6"/>
  <c r="F309" i="6"/>
  <c r="F310" i="6"/>
  <c r="F133" i="6"/>
  <c r="F134" i="6"/>
  <c r="F135" i="6"/>
  <c r="F136" i="6"/>
  <c r="F137" i="6"/>
  <c r="F138" i="6"/>
  <c r="F140" i="6"/>
  <c r="F141" i="6"/>
  <c r="F139" i="6"/>
  <c r="F142" i="6"/>
  <c r="F143" i="6"/>
  <c r="F144" i="6"/>
  <c r="F145" i="6"/>
  <c r="F146" i="6"/>
  <c r="F147" i="6"/>
  <c r="F148" i="6"/>
  <c r="F150" i="6"/>
  <c r="F155" i="6"/>
  <c r="F149" i="6"/>
  <c r="F156" i="6"/>
  <c r="F151" i="6"/>
  <c r="F152" i="6"/>
  <c r="F153" i="6"/>
  <c r="F154" i="6"/>
  <c r="F157" i="6"/>
  <c r="F158" i="6"/>
  <c r="F159" i="6"/>
  <c r="F160" i="6"/>
  <c r="F161" i="6"/>
  <c r="F162" i="6"/>
  <c r="F163" i="6"/>
  <c r="F166" i="6"/>
  <c r="F312" i="6"/>
  <c r="F164" i="6"/>
  <c r="F165" i="6"/>
  <c r="F170" i="6"/>
  <c r="F167" i="6"/>
  <c r="F168" i="6"/>
  <c r="F169" i="6"/>
  <c r="F171" i="6"/>
  <c r="F313" i="6"/>
  <c r="F172" i="6"/>
  <c r="F314" i="6"/>
  <c r="F315" i="6"/>
  <c r="F316" i="6"/>
  <c r="F317" i="6"/>
  <c r="F173" i="6"/>
  <c r="F174" i="6"/>
  <c r="F175" i="6"/>
  <c r="F176" i="6"/>
  <c r="F177" i="6"/>
  <c r="F178" i="6"/>
  <c r="F179" i="6"/>
  <c r="F318" i="6"/>
  <c r="F180" i="6"/>
  <c r="F319" i="6"/>
  <c r="F320" i="6"/>
  <c r="F321" i="6"/>
  <c r="F322" i="6"/>
  <c r="F190" i="6"/>
  <c r="F323" i="6"/>
  <c r="F324" i="6"/>
  <c r="F181" i="6"/>
  <c r="F182" i="6"/>
  <c r="F183" i="6"/>
  <c r="F184" i="6"/>
  <c r="F185" i="6"/>
  <c r="F198" i="6"/>
  <c r="F2" i="6"/>
  <c r="F3" i="6"/>
  <c r="F325" i="6"/>
  <c r="F326" i="6"/>
  <c r="F4" i="6"/>
  <c r="F327" i="6"/>
  <c r="F328" i="6"/>
  <c r="F329" i="6"/>
  <c r="F330" i="6"/>
  <c r="F331" i="6"/>
  <c r="F332" i="6"/>
  <c r="F5" i="6"/>
  <c r="F333" i="6"/>
  <c r="F186" i="6"/>
  <c r="F334" i="6"/>
  <c r="F187" i="6"/>
  <c r="F188" i="6"/>
  <c r="F189" i="6"/>
  <c r="F191" i="6"/>
  <c r="F192" i="6"/>
  <c r="F219" i="6"/>
  <c r="F220" i="6"/>
  <c r="F221" i="6"/>
  <c r="F335" i="6"/>
  <c r="F223" i="6"/>
  <c r="F336" i="6"/>
  <c r="F225" i="6"/>
  <c r="F337" i="6"/>
  <c r="F6" i="6"/>
  <c r="F193" i="6"/>
  <c r="F194" i="6"/>
  <c r="F195" i="6"/>
  <c r="F338" i="6"/>
  <c r="F196" i="6"/>
  <c r="F197" i="6"/>
  <c r="F199" i="6"/>
  <c r="F200" i="6"/>
  <c r="F201" i="6"/>
  <c r="F339" i="6"/>
  <c r="F202" i="6"/>
  <c r="F203" i="6"/>
  <c r="F204" i="6"/>
  <c r="F7" i="6"/>
  <c r="F8" i="6"/>
  <c r="F56" i="6"/>
  <c r="F340" i="6"/>
  <c r="F9" i="6"/>
  <c r="F10" i="6"/>
  <c r="F11" i="6"/>
  <c r="F12" i="6"/>
  <c r="F13" i="6"/>
  <c r="F14" i="6"/>
  <c r="F16" i="6"/>
  <c r="F205" i="6"/>
  <c r="F206" i="6"/>
  <c r="F207" i="6"/>
  <c r="F208" i="6"/>
  <c r="F209" i="6"/>
  <c r="F257" i="6"/>
  <c r="F210" i="6"/>
  <c r="F17" i="6"/>
  <c r="F18" i="6"/>
  <c r="F19" i="6"/>
  <c r="F21" i="6"/>
  <c r="F22" i="6"/>
  <c r="F23" i="6"/>
  <c r="F211" i="6"/>
  <c r="F212" i="6"/>
  <c r="F213" i="6"/>
  <c r="F214" i="6"/>
  <c r="F215" i="6"/>
  <c r="F216" i="6"/>
  <c r="F57" i="6"/>
  <c r="F24" i="6"/>
  <c r="F273" i="6"/>
  <c r="F217" i="6"/>
  <c r="F275" i="6"/>
  <c r="F341" i="6"/>
  <c r="F342" i="6"/>
  <c r="F218" i="6"/>
  <c r="F25" i="6"/>
  <c r="F26" i="6"/>
  <c r="F281" i="6"/>
  <c r="F27" i="6"/>
  <c r="F28" i="6"/>
  <c r="F29" i="6"/>
  <c r="F222" i="6"/>
  <c r="F30" i="6"/>
  <c r="F31" i="6"/>
  <c r="F32" i="6"/>
  <c r="F33" i="6"/>
  <c r="F34" i="6"/>
  <c r="F224" i="6"/>
  <c r="F35" i="6"/>
  <c r="F36" i="6"/>
  <c r="F294" i="6"/>
  <c r="F226" i="6"/>
  <c r="F37" i="6"/>
  <c r="F38" i="6"/>
  <c r="F58" i="6"/>
  <c r="F248" i="6"/>
  <c r="G51" i="6" l="1"/>
  <c r="I45" i="5"/>
  <c r="I44" i="5"/>
  <c r="I43" i="5"/>
  <c r="I42" i="5"/>
  <c r="I41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2" i="5"/>
  <c r="L231" i="4"/>
  <c r="L230" i="4"/>
  <c r="L229" i="4"/>
  <c r="L202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01" i="4"/>
  <c r="L213" i="4"/>
  <c r="L212" i="4"/>
  <c r="L211" i="4"/>
  <c r="L210" i="4"/>
  <c r="L209" i="4"/>
  <c r="L208" i="4"/>
  <c r="L39" i="4"/>
  <c r="L200" i="4"/>
  <c r="L205" i="4"/>
  <c r="L204" i="4"/>
  <c r="L203" i="4"/>
  <c r="L130" i="4"/>
  <c r="I230" i="4"/>
  <c r="I229" i="4"/>
  <c r="I202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01" i="4"/>
  <c r="I213" i="4"/>
  <c r="I212" i="4"/>
  <c r="I211" i="4"/>
  <c r="I210" i="4"/>
  <c r="I209" i="4"/>
  <c r="I208" i="4"/>
  <c r="I39" i="4"/>
  <c r="I200" i="4"/>
  <c r="I205" i="4"/>
  <c r="I204" i="4"/>
  <c r="I203" i="4"/>
  <c r="I130" i="4"/>
  <c r="I199" i="4"/>
  <c r="I198" i="4"/>
  <c r="I129" i="4"/>
  <c r="I128" i="4"/>
  <c r="I127" i="4"/>
  <c r="I197" i="4"/>
  <c r="I196" i="4"/>
  <c r="I126" i="4"/>
  <c r="I125" i="4"/>
  <c r="I124" i="4"/>
  <c r="I123" i="4"/>
  <c r="I38" i="4"/>
  <c r="I122" i="4"/>
  <c r="I121" i="4"/>
  <c r="I120" i="4"/>
  <c r="I119" i="4"/>
  <c r="I118" i="4"/>
  <c r="I117" i="4"/>
  <c r="I116" i="4"/>
  <c r="I115" i="4"/>
  <c r="I114" i="4"/>
  <c r="I112" i="4"/>
  <c r="I111" i="4"/>
  <c r="G82" i="2"/>
  <c r="I82" i="2"/>
  <c r="G83" i="2"/>
  <c r="I83" i="2"/>
  <c r="G74" i="2"/>
  <c r="G75" i="2"/>
  <c r="G76" i="2"/>
  <c r="G77" i="2"/>
  <c r="G78" i="2"/>
  <c r="G79" i="2"/>
  <c r="G80" i="2"/>
  <c r="G81" i="2"/>
  <c r="I81" i="2"/>
  <c r="I80" i="2"/>
  <c r="I79" i="2"/>
  <c r="I78" i="2"/>
  <c r="I77" i="2"/>
  <c r="I76" i="2"/>
  <c r="I75" i="2"/>
  <c r="I73" i="2"/>
  <c r="I7" i="1" l="1"/>
  <c r="I6" i="1"/>
  <c r="I11" i="1"/>
  <c r="P60" i="7"/>
  <c r="I98" i="9" l="1"/>
  <c r="I99" i="9"/>
  <c r="I100" i="9"/>
  <c r="I101" i="9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33" i="7"/>
  <c r="I34" i="7"/>
  <c r="I35" i="7"/>
  <c r="I36" i="7"/>
  <c r="I37" i="7"/>
  <c r="I38" i="7"/>
  <c r="I39" i="7"/>
  <c r="I40" i="7"/>
  <c r="I41" i="7"/>
  <c r="I42" i="7"/>
  <c r="I44" i="6"/>
  <c r="I45" i="6"/>
  <c r="I311" i="6"/>
  <c r="I46" i="6"/>
  <c r="I48" i="6"/>
  <c r="I60" i="6"/>
  <c r="I230" i="6"/>
  <c r="I231" i="6"/>
  <c r="I232" i="6"/>
  <c r="I61" i="6"/>
  <c r="I63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76" i="6"/>
  <c r="I49" i="6"/>
  <c r="I50" i="6"/>
  <c r="I233" i="6"/>
  <c r="I51" i="6"/>
  <c r="I52" i="6"/>
  <c r="I53" i="6"/>
  <c r="I234" i="6"/>
  <c r="I54" i="6"/>
  <c r="I55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42" i="6"/>
  <c r="I43" i="6"/>
  <c r="I40" i="5"/>
  <c r="I38" i="5"/>
  <c r="I39" i="5"/>
  <c r="L199" i="4" l="1"/>
  <c r="L198" i="4"/>
  <c r="L129" i="4"/>
  <c r="L128" i="4"/>
  <c r="L127" i="4"/>
  <c r="L197" i="4"/>
  <c r="L196" i="4"/>
  <c r="L126" i="4"/>
  <c r="L125" i="4"/>
  <c r="L124" i="4"/>
  <c r="L123" i="4"/>
  <c r="L38" i="4"/>
  <c r="L122" i="4"/>
  <c r="L121" i="4"/>
  <c r="L120" i="4"/>
  <c r="L119" i="4"/>
  <c r="I9" i="3"/>
  <c r="I74" i="2"/>
  <c r="I19" i="1"/>
  <c r="I20" i="1"/>
  <c r="I21" i="1"/>
  <c r="I26" i="1"/>
  <c r="O64" i="7"/>
  <c r="O65" i="7"/>
  <c r="O66" i="7"/>
  <c r="O67" i="7"/>
  <c r="O68" i="7"/>
  <c r="O74" i="7"/>
  <c r="O76" i="7"/>
  <c r="O77" i="7"/>
  <c r="O78" i="7"/>
  <c r="I451" i="8" l="1"/>
  <c r="I450" i="8"/>
  <c r="I449" i="8"/>
  <c r="I448" i="8"/>
  <c r="I447" i="8"/>
  <c r="I446" i="8"/>
  <c r="I445" i="8"/>
  <c r="I229" i="6"/>
  <c r="I228" i="6"/>
  <c r="I41" i="6"/>
  <c r="I40" i="6"/>
  <c r="I59" i="6"/>
  <c r="I301" i="6"/>
  <c r="I39" i="6"/>
  <c r="I227" i="6"/>
  <c r="I15" i="5"/>
  <c r="I37" i="5"/>
  <c r="L112" i="4"/>
  <c r="L114" i="4"/>
  <c r="L115" i="4"/>
  <c r="L116" i="4"/>
  <c r="L117" i="4"/>
  <c r="L118" i="4"/>
  <c r="L111" i="4"/>
  <c r="I93" i="9" l="1"/>
  <c r="I94" i="9"/>
  <c r="I95" i="9"/>
  <c r="I96" i="9"/>
  <c r="I97" i="9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34" i="7"/>
  <c r="I58" i="6"/>
  <c r="I38" i="6"/>
  <c r="I37" i="6"/>
  <c r="I226" i="6"/>
  <c r="I294" i="6"/>
  <c r="I36" i="6"/>
  <c r="I35" i="6"/>
  <c r="G35" i="6"/>
  <c r="G36" i="6"/>
  <c r="G294" i="6"/>
  <c r="G226" i="6"/>
  <c r="G37" i="6"/>
  <c r="G38" i="6"/>
  <c r="G58" i="6"/>
  <c r="L110" i="4"/>
  <c r="L109" i="4"/>
  <c r="L108" i="4"/>
  <c r="L107" i="4"/>
  <c r="I110" i="4"/>
  <c r="I109" i="4"/>
  <c r="I108" i="4"/>
  <c r="I107" i="4"/>
  <c r="L106" i="4"/>
  <c r="I106" i="4"/>
  <c r="L37" i="4"/>
  <c r="I37" i="4"/>
  <c r="I78" i="9" l="1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394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2" i="8"/>
  <c r="G393" i="8"/>
  <c r="G388" i="8"/>
  <c r="G387" i="8"/>
  <c r="G386" i="8"/>
  <c r="G385" i="8"/>
  <c r="G384" i="8"/>
  <c r="G383" i="8"/>
  <c r="G380" i="8"/>
  <c r="G379" i="8"/>
  <c r="G377" i="8"/>
  <c r="G376" i="8"/>
  <c r="G375" i="8"/>
  <c r="G373" i="8"/>
  <c r="G367" i="8"/>
  <c r="G366" i="8"/>
  <c r="G365" i="8"/>
  <c r="G360" i="8"/>
  <c r="G355" i="8"/>
  <c r="G354" i="8"/>
  <c r="G352" i="8"/>
  <c r="G347" i="8"/>
  <c r="G346" i="8"/>
  <c r="G340" i="8"/>
  <c r="G339" i="8"/>
  <c r="G338" i="8"/>
  <c r="G337" i="8"/>
  <c r="G336" i="8"/>
  <c r="G335" i="8"/>
  <c r="G333" i="8"/>
  <c r="G332" i="8"/>
  <c r="G331" i="8"/>
  <c r="G330" i="8"/>
  <c r="G329" i="8"/>
  <c r="G327" i="8"/>
  <c r="G320" i="8"/>
  <c r="G316" i="8"/>
  <c r="G315" i="8"/>
  <c r="G311" i="8"/>
  <c r="G310" i="8"/>
  <c r="G306" i="8"/>
  <c r="G304" i="8"/>
  <c r="G303" i="8"/>
  <c r="G284" i="8"/>
  <c r="G283" i="8"/>
  <c r="G282" i="8"/>
  <c r="G281" i="8"/>
  <c r="G280" i="8"/>
  <c r="G279" i="8"/>
  <c r="G278" i="8"/>
  <c r="G277" i="8"/>
  <c r="G275" i="8"/>
  <c r="G274" i="8"/>
  <c r="G273" i="8"/>
  <c r="G272" i="8"/>
  <c r="G271" i="8"/>
  <c r="G270" i="8"/>
  <c r="G263" i="8"/>
  <c r="G262" i="8"/>
  <c r="G261" i="8"/>
  <c r="G260" i="8"/>
  <c r="G259" i="8"/>
  <c r="G258" i="8"/>
  <c r="G257" i="8"/>
  <c r="G256" i="8"/>
  <c r="G253" i="8"/>
  <c r="G252" i="8"/>
  <c r="G251" i="8"/>
  <c r="G250" i="8"/>
  <c r="G249" i="8"/>
  <c r="G248" i="8"/>
  <c r="G244" i="8"/>
  <c r="G243" i="8"/>
  <c r="G242" i="8"/>
  <c r="G241" i="8"/>
  <c r="G240" i="8"/>
  <c r="G239" i="8"/>
  <c r="G238" i="8"/>
  <c r="G232" i="8"/>
  <c r="G231" i="8"/>
  <c r="G228" i="8"/>
  <c r="G227" i="8"/>
  <c r="G225" i="8"/>
  <c r="G223" i="8"/>
  <c r="G222" i="8"/>
  <c r="G220" i="8"/>
  <c r="G218" i="8"/>
  <c r="G216" i="8"/>
  <c r="G215" i="8"/>
  <c r="G212" i="8"/>
  <c r="G210" i="8"/>
  <c r="G209" i="8"/>
  <c r="G206" i="8"/>
  <c r="G205" i="8"/>
  <c r="G204" i="8"/>
  <c r="G199" i="8"/>
  <c r="G198" i="8"/>
  <c r="G197" i="8"/>
  <c r="G187" i="8"/>
  <c r="G185" i="8"/>
  <c r="G184" i="8"/>
  <c r="G183" i="8"/>
  <c r="G182" i="8"/>
  <c r="G181" i="8"/>
  <c r="G180" i="8"/>
  <c r="G179" i="8"/>
  <c r="G177" i="8"/>
  <c r="G176" i="8"/>
  <c r="G175" i="8"/>
  <c r="G174" i="8"/>
  <c r="G171" i="8"/>
  <c r="G170" i="8"/>
  <c r="G169" i="8"/>
  <c r="G162" i="8"/>
  <c r="G161" i="8"/>
  <c r="G156" i="8"/>
  <c r="G155" i="8"/>
  <c r="G153" i="8"/>
  <c r="G152" i="8"/>
  <c r="G147" i="8"/>
  <c r="G146" i="8"/>
  <c r="G145" i="8"/>
  <c r="G140" i="8"/>
  <c r="G139" i="8"/>
  <c r="G137" i="8"/>
  <c r="G136" i="8"/>
  <c r="G135" i="8"/>
  <c r="G132" i="8"/>
  <c r="G131" i="8"/>
  <c r="G130" i="8"/>
  <c r="G129" i="8"/>
  <c r="G128" i="8"/>
  <c r="G123" i="8"/>
  <c r="G122" i="8"/>
  <c r="G120" i="8"/>
  <c r="G119" i="8"/>
  <c r="G118" i="8"/>
  <c r="G117" i="8"/>
  <c r="G116" i="8"/>
  <c r="G115" i="8"/>
  <c r="G114" i="8"/>
  <c r="G113" i="8"/>
  <c r="G110" i="8"/>
  <c r="G109" i="8"/>
  <c r="G108" i="8"/>
  <c r="G104" i="8"/>
  <c r="G103" i="8"/>
  <c r="G102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18" i="8"/>
  <c r="G10" i="8"/>
  <c r="G9" i="8"/>
  <c r="G8" i="8"/>
  <c r="G7" i="8"/>
  <c r="G6" i="8"/>
  <c r="G5" i="8"/>
  <c r="G4" i="8"/>
  <c r="G3" i="8"/>
  <c r="G33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2" i="7"/>
  <c r="I273" i="6"/>
  <c r="I217" i="6"/>
  <c r="I275" i="6"/>
  <c r="I341" i="6"/>
  <c r="I342" i="6"/>
  <c r="I218" i="6"/>
  <c r="I25" i="6"/>
  <c r="I26" i="6"/>
  <c r="I281" i="6"/>
  <c r="I27" i="6"/>
  <c r="I28" i="6"/>
  <c r="I29" i="6"/>
  <c r="I222" i="6"/>
  <c r="I30" i="6"/>
  <c r="I31" i="6"/>
  <c r="I32" i="6"/>
  <c r="I33" i="6"/>
  <c r="I34" i="6"/>
  <c r="I224" i="6"/>
  <c r="G275" i="6"/>
  <c r="G341" i="6"/>
  <c r="G342" i="6"/>
  <c r="G218" i="6"/>
  <c r="G25" i="6"/>
  <c r="G26" i="6"/>
  <c r="G281" i="6"/>
  <c r="G27" i="6"/>
  <c r="G28" i="6"/>
  <c r="G29" i="6"/>
  <c r="G222" i="6"/>
  <c r="G30" i="6"/>
  <c r="G31" i="6"/>
  <c r="G32" i="6"/>
  <c r="G33" i="6"/>
  <c r="G34" i="6"/>
  <c r="G224" i="6"/>
  <c r="G65" i="6"/>
  <c r="G66" i="6"/>
  <c r="G67" i="6"/>
  <c r="G68" i="6"/>
  <c r="G69" i="6"/>
  <c r="G70" i="6"/>
  <c r="G71" i="6"/>
  <c r="G72" i="6"/>
  <c r="G74" i="6"/>
  <c r="G75" i="6"/>
  <c r="G249" i="6"/>
  <c r="G76" i="6"/>
  <c r="G15" i="6"/>
  <c r="G77" i="6"/>
  <c r="G78" i="6"/>
  <c r="G250" i="6"/>
  <c r="G80" i="6"/>
  <c r="G20" i="6"/>
  <c r="G81" i="6"/>
  <c r="G82" i="6"/>
  <c r="G251" i="6"/>
  <c r="G83" i="6"/>
  <c r="G84" i="6"/>
  <c r="G85" i="6"/>
  <c r="G86" i="6"/>
  <c r="G252" i="6"/>
  <c r="G253" i="6"/>
  <c r="G254" i="6"/>
  <c r="G255" i="6"/>
  <c r="G256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87" i="6"/>
  <c r="G47" i="6"/>
  <c r="G88" i="6"/>
  <c r="G89" i="6"/>
  <c r="G90" i="6"/>
  <c r="G92" i="6"/>
  <c r="G93" i="6"/>
  <c r="G94" i="6"/>
  <c r="G95" i="6"/>
  <c r="G96" i="6"/>
  <c r="G98" i="6"/>
  <c r="G99" i="6"/>
  <c r="G100" i="6"/>
  <c r="G102" i="6"/>
  <c r="G103" i="6"/>
  <c r="G104" i="6"/>
  <c r="G105" i="6"/>
  <c r="G271" i="6"/>
  <c r="G64" i="6"/>
  <c r="G272" i="6"/>
  <c r="G106" i="6"/>
  <c r="G107" i="6"/>
  <c r="G108" i="6"/>
  <c r="G109" i="6"/>
  <c r="G110" i="6"/>
  <c r="G111" i="6"/>
  <c r="G112" i="6"/>
  <c r="G73" i="6"/>
  <c r="G274" i="6"/>
  <c r="G113" i="6"/>
  <c r="G114" i="6"/>
  <c r="G276" i="6"/>
  <c r="G115" i="6"/>
  <c r="G79" i="6"/>
  <c r="G277" i="6"/>
  <c r="G278" i="6"/>
  <c r="G279" i="6"/>
  <c r="G280" i="6"/>
  <c r="G282" i="6"/>
  <c r="G283" i="6"/>
  <c r="G116" i="6"/>
  <c r="G117" i="6"/>
  <c r="G118" i="6"/>
  <c r="G119" i="6"/>
  <c r="G120" i="6"/>
  <c r="G91" i="6"/>
  <c r="G121" i="6"/>
  <c r="G122" i="6"/>
  <c r="G123" i="6"/>
  <c r="G124" i="6"/>
  <c r="G125" i="6"/>
  <c r="G97" i="6"/>
  <c r="G126" i="6"/>
  <c r="G127" i="6"/>
  <c r="G128" i="6"/>
  <c r="G101" i="6"/>
  <c r="G129" i="6"/>
  <c r="G284" i="6"/>
  <c r="G130" i="6"/>
  <c r="G131" i="6"/>
  <c r="G132" i="6"/>
  <c r="G285" i="6"/>
  <c r="G286" i="6"/>
  <c r="G287" i="6"/>
  <c r="G288" i="6"/>
  <c r="G289" i="6"/>
  <c r="G290" i="6"/>
  <c r="G291" i="6"/>
  <c r="G292" i="6"/>
  <c r="G293" i="6"/>
  <c r="G295" i="6"/>
  <c r="G296" i="6"/>
  <c r="G297" i="6"/>
  <c r="G298" i="6"/>
  <c r="G299" i="6"/>
  <c r="G300" i="6"/>
  <c r="G302" i="6"/>
  <c r="G303" i="6"/>
  <c r="G304" i="6"/>
  <c r="G305" i="6"/>
  <c r="G306" i="6"/>
  <c r="G307" i="6"/>
  <c r="G308" i="6"/>
  <c r="G309" i="6"/>
  <c r="G310" i="6"/>
  <c r="G133" i="6"/>
  <c r="G134" i="6"/>
  <c r="G135" i="6"/>
  <c r="G136" i="6"/>
  <c r="G137" i="6"/>
  <c r="G138" i="6"/>
  <c r="G140" i="6"/>
  <c r="G141" i="6"/>
  <c r="G139" i="6"/>
  <c r="G142" i="6"/>
  <c r="G143" i="6"/>
  <c r="G144" i="6"/>
  <c r="G145" i="6"/>
  <c r="G146" i="6"/>
  <c r="G147" i="6"/>
  <c r="G148" i="6"/>
  <c r="G150" i="6"/>
  <c r="G155" i="6"/>
  <c r="G149" i="6"/>
  <c r="G156" i="6"/>
  <c r="G151" i="6"/>
  <c r="G152" i="6"/>
  <c r="G153" i="6"/>
  <c r="G154" i="6"/>
  <c r="G157" i="6"/>
  <c r="G158" i="6"/>
  <c r="G159" i="6"/>
  <c r="G160" i="6"/>
  <c r="G161" i="6"/>
  <c r="G162" i="6"/>
  <c r="G163" i="6"/>
  <c r="G166" i="6"/>
  <c r="G312" i="6"/>
  <c r="G164" i="6"/>
  <c r="G165" i="6"/>
  <c r="G170" i="6"/>
  <c r="G167" i="6"/>
  <c r="G168" i="6"/>
  <c r="G169" i="6"/>
  <c r="G171" i="6"/>
  <c r="G313" i="6"/>
  <c r="G172" i="6"/>
  <c r="G314" i="6"/>
  <c r="G315" i="6"/>
  <c r="G316" i="6"/>
  <c r="G317" i="6"/>
  <c r="G173" i="6"/>
  <c r="G174" i="6"/>
  <c r="G175" i="6"/>
  <c r="G176" i="6"/>
  <c r="G177" i="6"/>
  <c r="G178" i="6"/>
  <c r="G179" i="6"/>
  <c r="G318" i="6"/>
  <c r="G180" i="6"/>
  <c r="G319" i="6"/>
  <c r="G320" i="6"/>
  <c r="G321" i="6"/>
  <c r="G322" i="6"/>
  <c r="G190" i="6"/>
  <c r="G323" i="6"/>
  <c r="G324" i="6"/>
  <c r="G181" i="6"/>
  <c r="G182" i="6"/>
  <c r="G183" i="6"/>
  <c r="G184" i="6"/>
  <c r="G185" i="6"/>
  <c r="G198" i="6"/>
  <c r="G2" i="6"/>
  <c r="G3" i="6"/>
  <c r="G325" i="6"/>
  <c r="G326" i="6"/>
  <c r="G4" i="6"/>
  <c r="G327" i="6"/>
  <c r="G328" i="6"/>
  <c r="G329" i="6"/>
  <c r="G330" i="6"/>
  <c r="G331" i="6"/>
  <c r="G332" i="6"/>
  <c r="G5" i="6"/>
  <c r="G333" i="6"/>
  <c r="G186" i="6"/>
  <c r="G334" i="6"/>
  <c r="G187" i="6"/>
  <c r="G188" i="6"/>
  <c r="G189" i="6"/>
  <c r="G191" i="6"/>
  <c r="G192" i="6"/>
  <c r="G219" i="6"/>
  <c r="G220" i="6"/>
  <c r="G221" i="6"/>
  <c r="G335" i="6"/>
  <c r="G223" i="6"/>
  <c r="G336" i="6"/>
  <c r="G225" i="6"/>
  <c r="G337" i="6"/>
  <c r="G6" i="6"/>
  <c r="G193" i="6"/>
  <c r="G194" i="6"/>
  <c r="G195" i="6"/>
  <c r="G338" i="6"/>
  <c r="G196" i="6"/>
  <c r="G197" i="6"/>
  <c r="G199" i="6"/>
  <c r="G200" i="6"/>
  <c r="G201" i="6"/>
  <c r="G339" i="6"/>
  <c r="G202" i="6"/>
  <c r="G203" i="6"/>
  <c r="G204" i="6"/>
  <c r="G7" i="6"/>
  <c r="G8" i="6"/>
  <c r="G56" i="6"/>
  <c r="G340" i="6"/>
  <c r="G9" i="6"/>
  <c r="G10" i="6"/>
  <c r="G11" i="6"/>
  <c r="G12" i="6"/>
  <c r="G13" i="6"/>
  <c r="G14" i="6"/>
  <c r="G16" i="6"/>
  <c r="G205" i="6"/>
  <c r="G206" i="6"/>
  <c r="G207" i="6"/>
  <c r="G208" i="6"/>
  <c r="G209" i="6"/>
  <c r="G257" i="6"/>
  <c r="G210" i="6"/>
  <c r="G17" i="6"/>
  <c r="G18" i="6"/>
  <c r="G19" i="6"/>
  <c r="G21" i="6"/>
  <c r="G22" i="6"/>
  <c r="G23" i="6"/>
  <c r="G211" i="6"/>
  <c r="G212" i="6"/>
  <c r="G213" i="6"/>
  <c r="G214" i="6"/>
  <c r="G215" i="6"/>
  <c r="G216" i="6"/>
  <c r="G57" i="6"/>
  <c r="G24" i="6"/>
  <c r="G273" i="6"/>
  <c r="G217" i="6"/>
  <c r="G248" i="6"/>
  <c r="I36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2" i="5"/>
  <c r="L105" i="4"/>
  <c r="L104" i="4"/>
  <c r="L103" i="4"/>
  <c r="L36" i="4"/>
  <c r="L168" i="4"/>
  <c r="L35" i="4"/>
  <c r="L34" i="4"/>
  <c r="L102" i="4"/>
  <c r="I102" i="4"/>
  <c r="I34" i="4"/>
  <c r="I35" i="4"/>
  <c r="I168" i="4"/>
  <c r="I36" i="4"/>
  <c r="I103" i="4"/>
  <c r="I104" i="4"/>
  <c r="I105" i="4"/>
  <c r="I132" i="4"/>
  <c r="I133" i="4"/>
  <c r="I5" i="4"/>
  <c r="I6" i="4"/>
  <c r="I7" i="4"/>
  <c r="I8" i="4"/>
  <c r="I9" i="4"/>
  <c r="I134" i="4"/>
  <c r="I135" i="4"/>
  <c r="I12" i="4"/>
  <c r="I136" i="4"/>
  <c r="I14" i="4"/>
  <c r="I137" i="4"/>
  <c r="I16" i="4"/>
  <c r="I17" i="4"/>
  <c r="I138" i="4"/>
  <c r="I139" i="4"/>
  <c r="I140" i="4"/>
  <c r="I141" i="4"/>
  <c r="I142" i="4"/>
  <c r="I143" i="4"/>
  <c r="I144" i="4"/>
  <c r="I145" i="4"/>
  <c r="I26" i="4"/>
  <c r="I146" i="4"/>
  <c r="I147" i="4"/>
  <c r="I148" i="4"/>
  <c r="I30" i="4"/>
  <c r="I149" i="4"/>
  <c r="I150" i="4"/>
  <c r="I151" i="4"/>
  <c r="I152" i="4"/>
  <c r="I153" i="4"/>
  <c r="I154" i="4"/>
  <c r="I155" i="4"/>
  <c r="I206" i="4"/>
  <c r="I156" i="4"/>
  <c r="I40" i="4"/>
  <c r="I157" i="4"/>
  <c r="I158" i="4"/>
  <c r="I159" i="4"/>
  <c r="I44" i="4"/>
  <c r="I160" i="4"/>
  <c r="I161" i="4"/>
  <c r="I162" i="4"/>
  <c r="I163" i="4"/>
  <c r="I164" i="4"/>
  <c r="I207" i="4"/>
  <c r="I165" i="4"/>
  <c r="I52" i="4"/>
  <c r="I166" i="4"/>
  <c r="I167" i="4"/>
  <c r="I169" i="4"/>
  <c r="I170" i="4"/>
  <c r="I171" i="4"/>
  <c r="I172" i="4"/>
  <c r="I173" i="4"/>
  <c r="I174" i="4"/>
  <c r="I175" i="4"/>
  <c r="I176" i="4"/>
  <c r="I177" i="4"/>
  <c r="I178" i="4"/>
  <c r="I65" i="4"/>
  <c r="I66" i="4"/>
  <c r="I179" i="4"/>
  <c r="I68" i="4"/>
  <c r="I180" i="4"/>
  <c r="I41" i="4"/>
  <c r="I181" i="4"/>
  <c r="I182" i="4"/>
  <c r="I183" i="4"/>
  <c r="I42" i="4"/>
  <c r="I43" i="4"/>
  <c r="I76" i="4"/>
  <c r="I2" i="4"/>
  <c r="I45" i="4"/>
  <c r="I46" i="4"/>
  <c r="I47" i="4"/>
  <c r="I48" i="4"/>
  <c r="I49" i="4"/>
  <c r="I50" i="4"/>
  <c r="I184" i="4"/>
  <c r="I51" i="4"/>
  <c r="I3" i="4"/>
  <c r="I4" i="4"/>
  <c r="I10" i="4"/>
  <c r="I11" i="4"/>
  <c r="I13" i="4"/>
  <c r="I15" i="4"/>
  <c r="I18" i="4"/>
  <c r="I53" i="4"/>
  <c r="I19" i="4"/>
  <c r="I54" i="4"/>
  <c r="I55" i="4"/>
  <c r="I56" i="4"/>
  <c r="I57" i="4"/>
  <c r="I214" i="4"/>
  <c r="I58" i="4"/>
  <c r="I59" i="4"/>
  <c r="I185" i="4"/>
  <c r="I20" i="4"/>
  <c r="I21" i="4"/>
  <c r="I22" i="4"/>
  <c r="I60" i="4"/>
  <c r="I23" i="4"/>
  <c r="I228" i="4"/>
  <c r="I24" i="4"/>
  <c r="I61" i="4"/>
  <c r="I62" i="4"/>
  <c r="I63" i="4"/>
  <c r="I113" i="4"/>
  <c r="I25" i="4"/>
  <c r="I27" i="4"/>
  <c r="I64" i="4"/>
  <c r="I28" i="4"/>
  <c r="I67" i="4"/>
  <c r="I69" i="4"/>
  <c r="I70" i="4"/>
  <c r="I71" i="4"/>
  <c r="I72" i="4"/>
  <c r="I73" i="4"/>
  <c r="I74" i="4"/>
  <c r="I75" i="4"/>
  <c r="I77" i="4"/>
  <c r="I29" i="4"/>
  <c r="I186" i="4"/>
  <c r="I187" i="4"/>
  <c r="I188" i="4"/>
  <c r="I189" i="4"/>
  <c r="I78" i="4"/>
  <c r="I79" i="4"/>
  <c r="I80" i="4"/>
  <c r="I31" i="4"/>
  <c r="I81" i="4"/>
  <c r="I190" i="4"/>
  <c r="I191" i="4"/>
  <c r="I32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192" i="4"/>
  <c r="I193" i="4"/>
  <c r="I194" i="4"/>
  <c r="I97" i="4"/>
  <c r="I98" i="4"/>
  <c r="I33" i="4"/>
  <c r="I99" i="4"/>
  <c r="I100" i="4"/>
  <c r="I195" i="4"/>
  <c r="I101" i="4"/>
  <c r="I131" i="4"/>
  <c r="I18" i="1" l="1"/>
  <c r="I9" i="1"/>
  <c r="I25" i="1"/>
  <c r="I10" i="1"/>
  <c r="G7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2" i="2"/>
  <c r="G3" i="1"/>
  <c r="G22" i="1"/>
  <c r="G4" i="1"/>
  <c r="G5" i="1"/>
  <c r="G6" i="1"/>
  <c r="G23" i="1"/>
  <c r="G7" i="1"/>
  <c r="G8" i="1"/>
  <c r="G9" i="1"/>
  <c r="G25" i="1"/>
  <c r="G24" i="1"/>
  <c r="G10" i="1"/>
  <c r="G11" i="1"/>
  <c r="G12" i="1"/>
  <c r="G13" i="1"/>
  <c r="G14" i="1"/>
  <c r="G15" i="1"/>
  <c r="G16" i="1"/>
  <c r="G17" i="1"/>
  <c r="G18" i="1"/>
  <c r="G2" i="1"/>
  <c r="I8" i="1" l="1"/>
  <c r="I393" i="8" l="1"/>
  <c r="I392" i="8"/>
  <c r="I32" i="7"/>
  <c r="L101" i="4"/>
  <c r="L195" i="4"/>
  <c r="I76" i="9"/>
  <c r="I77" i="9"/>
  <c r="I75" i="9"/>
  <c r="I381" i="8"/>
  <c r="I382" i="8"/>
  <c r="I383" i="8"/>
  <c r="I384" i="8"/>
  <c r="I385" i="8"/>
  <c r="I386" i="8"/>
  <c r="I387" i="8"/>
  <c r="I388" i="8"/>
  <c r="I389" i="8"/>
  <c r="I390" i="8"/>
  <c r="I391" i="8"/>
  <c r="I31" i="7"/>
  <c r="I29" i="7"/>
  <c r="I30" i="7"/>
  <c r="I18" i="6"/>
  <c r="I19" i="6"/>
  <c r="I21" i="6"/>
  <c r="I22" i="6"/>
  <c r="I23" i="6"/>
  <c r="I216" i="6"/>
  <c r="I57" i="6"/>
  <c r="I24" i="6"/>
  <c r="I17" i="6"/>
  <c r="I210" i="6"/>
  <c r="I257" i="6"/>
  <c r="I35" i="5"/>
  <c r="L100" i="4"/>
  <c r="L99" i="4"/>
  <c r="L33" i="4"/>
  <c r="L98" i="4"/>
  <c r="L97" i="4"/>
  <c r="L194" i="4"/>
  <c r="L193" i="4"/>
  <c r="L192" i="4"/>
  <c r="L96" i="4"/>
  <c r="I8" i="3"/>
  <c r="I17" i="1"/>
  <c r="I3" i="9" l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2" i="9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2" i="8"/>
  <c r="I2" i="7"/>
  <c r="I3" i="7"/>
  <c r="I4" i="7"/>
  <c r="I5" i="7"/>
  <c r="I6" i="7"/>
  <c r="I7" i="7"/>
  <c r="I8" i="7"/>
  <c r="I9" i="7"/>
  <c r="I10" i="7"/>
  <c r="I11" i="7"/>
  <c r="I12" i="7"/>
  <c r="I13" i="7"/>
  <c r="I14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65" i="6"/>
  <c r="I66" i="6"/>
  <c r="I67" i="6"/>
  <c r="I68" i="6"/>
  <c r="I69" i="6"/>
  <c r="I70" i="6"/>
  <c r="I71" i="6"/>
  <c r="I72" i="6"/>
  <c r="I74" i="6"/>
  <c r="I75" i="6"/>
  <c r="I249" i="6"/>
  <c r="I76" i="6"/>
  <c r="I15" i="6"/>
  <c r="I77" i="6"/>
  <c r="I78" i="6"/>
  <c r="I250" i="6"/>
  <c r="I80" i="6"/>
  <c r="I20" i="6"/>
  <c r="I81" i="6"/>
  <c r="I82" i="6"/>
  <c r="I251" i="6"/>
  <c r="I83" i="6"/>
  <c r="I84" i="6"/>
  <c r="I85" i="6"/>
  <c r="I86" i="6"/>
  <c r="I252" i="6"/>
  <c r="I253" i="6"/>
  <c r="I254" i="6"/>
  <c r="I255" i="6"/>
  <c r="I256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87" i="6"/>
  <c r="I47" i="6"/>
  <c r="I88" i="6"/>
  <c r="I89" i="6"/>
  <c r="I90" i="6"/>
  <c r="I92" i="6"/>
  <c r="I93" i="6"/>
  <c r="I94" i="6"/>
  <c r="I95" i="6"/>
  <c r="I96" i="6"/>
  <c r="I98" i="6"/>
  <c r="I99" i="6"/>
  <c r="I100" i="6"/>
  <c r="I102" i="6"/>
  <c r="I103" i="6"/>
  <c r="I104" i="6"/>
  <c r="I105" i="6"/>
  <c r="I271" i="6"/>
  <c r="I64" i="6"/>
  <c r="I272" i="6"/>
  <c r="I106" i="6"/>
  <c r="I107" i="6"/>
  <c r="I108" i="6"/>
  <c r="I109" i="6"/>
  <c r="I110" i="6"/>
  <c r="I111" i="6"/>
  <c r="I112" i="6"/>
  <c r="I73" i="6"/>
  <c r="I274" i="6"/>
  <c r="I113" i="6"/>
  <c r="I114" i="6"/>
  <c r="I276" i="6"/>
  <c r="I115" i="6"/>
  <c r="I79" i="6"/>
  <c r="I277" i="6"/>
  <c r="I278" i="6"/>
  <c r="I279" i="6"/>
  <c r="I280" i="6"/>
  <c r="I282" i="6"/>
  <c r="I283" i="6"/>
  <c r="I116" i="6"/>
  <c r="I117" i="6"/>
  <c r="I118" i="6"/>
  <c r="I119" i="6"/>
  <c r="I120" i="6"/>
  <c r="I91" i="6"/>
  <c r="I121" i="6"/>
  <c r="I122" i="6"/>
  <c r="I123" i="6"/>
  <c r="I124" i="6"/>
  <c r="I125" i="6"/>
  <c r="I97" i="6"/>
  <c r="I126" i="6"/>
  <c r="I127" i="6"/>
  <c r="I128" i="6"/>
  <c r="I101" i="6"/>
  <c r="I129" i="6"/>
  <c r="I284" i="6"/>
  <c r="I130" i="6"/>
  <c r="I131" i="6"/>
  <c r="I132" i="6"/>
  <c r="I285" i="6"/>
  <c r="I286" i="6"/>
  <c r="I287" i="6"/>
  <c r="I288" i="6"/>
  <c r="I289" i="6"/>
  <c r="I290" i="6"/>
  <c r="I291" i="6"/>
  <c r="I292" i="6"/>
  <c r="I293" i="6"/>
  <c r="I295" i="6"/>
  <c r="I296" i="6"/>
  <c r="I297" i="6"/>
  <c r="I298" i="6"/>
  <c r="I299" i="6"/>
  <c r="I300" i="6"/>
  <c r="I302" i="6"/>
  <c r="I303" i="6"/>
  <c r="I304" i="6"/>
  <c r="I305" i="6"/>
  <c r="I306" i="6"/>
  <c r="I307" i="6"/>
  <c r="I308" i="6"/>
  <c r="I309" i="6"/>
  <c r="I310" i="6"/>
  <c r="I133" i="6"/>
  <c r="I134" i="6"/>
  <c r="I135" i="6"/>
  <c r="I136" i="6"/>
  <c r="I137" i="6"/>
  <c r="I138" i="6"/>
  <c r="I140" i="6"/>
  <c r="I141" i="6"/>
  <c r="I139" i="6"/>
  <c r="I142" i="6"/>
  <c r="I143" i="6"/>
  <c r="I144" i="6"/>
  <c r="I145" i="6"/>
  <c r="I146" i="6"/>
  <c r="I147" i="6"/>
  <c r="I148" i="6"/>
  <c r="I150" i="6"/>
  <c r="I155" i="6"/>
  <c r="I149" i="6"/>
  <c r="I156" i="6"/>
  <c r="I151" i="6"/>
  <c r="I152" i="6"/>
  <c r="I153" i="6"/>
  <c r="I154" i="6"/>
  <c r="I157" i="6"/>
  <c r="I158" i="6"/>
  <c r="I159" i="6"/>
  <c r="I160" i="6"/>
  <c r="I161" i="6"/>
  <c r="I162" i="6"/>
  <c r="I163" i="6"/>
  <c r="I166" i="6"/>
  <c r="I312" i="6"/>
  <c r="I164" i="6"/>
  <c r="I165" i="6"/>
  <c r="I170" i="6"/>
  <c r="I167" i="6"/>
  <c r="I168" i="6"/>
  <c r="I169" i="6"/>
  <c r="I171" i="6"/>
  <c r="I313" i="6"/>
  <c r="I172" i="6"/>
  <c r="I314" i="6"/>
  <c r="I315" i="6"/>
  <c r="I316" i="6"/>
  <c r="I317" i="6"/>
  <c r="I173" i="6"/>
  <c r="I174" i="6"/>
  <c r="I175" i="6"/>
  <c r="I176" i="6"/>
  <c r="I177" i="6"/>
  <c r="I178" i="6"/>
  <c r="I179" i="6"/>
  <c r="I318" i="6"/>
  <c r="I180" i="6"/>
  <c r="I319" i="6"/>
  <c r="I320" i="6"/>
  <c r="I321" i="6"/>
  <c r="I322" i="6"/>
  <c r="I190" i="6"/>
  <c r="I323" i="6"/>
  <c r="I324" i="6"/>
  <c r="I181" i="6"/>
  <c r="I182" i="6"/>
  <c r="I183" i="6"/>
  <c r="I184" i="6"/>
  <c r="I185" i="6"/>
  <c r="I198" i="6"/>
  <c r="I2" i="6"/>
  <c r="I3" i="6"/>
  <c r="I325" i="6"/>
  <c r="I326" i="6"/>
  <c r="I4" i="6"/>
  <c r="I327" i="6"/>
  <c r="I328" i="6"/>
  <c r="I329" i="6"/>
  <c r="I330" i="6"/>
  <c r="I331" i="6"/>
  <c r="I332" i="6"/>
  <c r="I5" i="6"/>
  <c r="I333" i="6"/>
  <c r="I186" i="6"/>
  <c r="I334" i="6"/>
  <c r="I187" i="6"/>
  <c r="I188" i="6"/>
  <c r="I189" i="6"/>
  <c r="I191" i="6"/>
  <c r="I192" i="6"/>
  <c r="I219" i="6"/>
  <c r="I220" i="6"/>
  <c r="I221" i="6"/>
  <c r="I335" i="6"/>
  <c r="I223" i="6"/>
  <c r="I336" i="6"/>
  <c r="I225" i="6"/>
  <c r="I337" i="6"/>
  <c r="I6" i="6"/>
  <c r="I193" i="6"/>
  <c r="I194" i="6"/>
  <c r="I338" i="6"/>
  <c r="I200" i="6"/>
  <c r="I201" i="6"/>
  <c r="I339" i="6"/>
  <c r="I202" i="6"/>
  <c r="I203" i="6"/>
  <c r="I204" i="6"/>
  <c r="I7" i="6"/>
  <c r="I8" i="6"/>
  <c r="I56" i="6"/>
  <c r="I340" i="6"/>
  <c r="I9" i="6"/>
  <c r="I10" i="6"/>
  <c r="I11" i="6"/>
  <c r="I12" i="6"/>
  <c r="I13" i="6"/>
  <c r="I14" i="6"/>
  <c r="I16" i="6"/>
  <c r="I208" i="6"/>
  <c r="I209" i="6"/>
  <c r="I248" i="6"/>
  <c r="I3" i="5"/>
  <c r="I4" i="5"/>
  <c r="I5" i="5"/>
  <c r="I6" i="5"/>
  <c r="I7" i="5"/>
  <c r="I8" i="5"/>
  <c r="I9" i="5"/>
  <c r="I10" i="5"/>
  <c r="I12" i="5"/>
  <c r="I13" i="5"/>
  <c r="I14" i="5"/>
  <c r="I17" i="5"/>
  <c r="I18" i="5"/>
  <c r="I19" i="5"/>
  <c r="I20" i="5"/>
  <c r="I21" i="5"/>
  <c r="I22" i="5"/>
  <c r="I23" i="5"/>
  <c r="I24" i="5"/>
  <c r="I26" i="5"/>
  <c r="I27" i="5"/>
  <c r="I28" i="5"/>
  <c r="I29" i="5"/>
  <c r="I30" i="5"/>
  <c r="I32" i="5"/>
  <c r="I34" i="5"/>
  <c r="I2" i="5"/>
  <c r="L206" i="4"/>
  <c r="L132" i="4"/>
  <c r="L133" i="4"/>
  <c r="L5" i="4"/>
  <c r="L6" i="4"/>
  <c r="L7" i="4"/>
  <c r="L8" i="4"/>
  <c r="L9" i="4"/>
  <c r="L134" i="4"/>
  <c r="L135" i="4"/>
  <c r="L12" i="4"/>
  <c r="L136" i="4"/>
  <c r="L14" i="4"/>
  <c r="L137" i="4"/>
  <c r="L16" i="4"/>
  <c r="L17" i="4"/>
  <c r="L138" i="4"/>
  <c r="L139" i="4"/>
  <c r="L140" i="4"/>
  <c r="L141" i="4"/>
  <c r="L142" i="4"/>
  <c r="L143" i="4"/>
  <c r="L144" i="4"/>
  <c r="L145" i="4"/>
  <c r="L26" i="4"/>
  <c r="L146" i="4"/>
  <c r="L147" i="4"/>
  <c r="L148" i="4"/>
  <c r="L30" i="4"/>
  <c r="L149" i="4"/>
  <c r="L150" i="4"/>
  <c r="L151" i="4"/>
  <c r="L152" i="4"/>
  <c r="L153" i="4"/>
  <c r="L154" i="4"/>
  <c r="L155" i="4"/>
  <c r="L156" i="4"/>
  <c r="L40" i="4"/>
  <c r="L157" i="4"/>
  <c r="L158" i="4"/>
  <c r="L159" i="4"/>
  <c r="L44" i="4"/>
  <c r="L160" i="4"/>
  <c r="L161" i="4"/>
  <c r="L162" i="4"/>
  <c r="L163" i="4"/>
  <c r="L164" i="4"/>
  <c r="L207" i="4"/>
  <c r="L165" i="4"/>
  <c r="L52" i="4"/>
  <c r="L166" i="4"/>
  <c r="L167" i="4"/>
  <c r="L169" i="4"/>
  <c r="L170" i="4"/>
  <c r="L171" i="4"/>
  <c r="L172" i="4"/>
  <c r="L173" i="4"/>
  <c r="L174" i="4"/>
  <c r="L175" i="4"/>
  <c r="L176" i="4"/>
  <c r="L177" i="4"/>
  <c r="L178" i="4"/>
  <c r="L65" i="4"/>
  <c r="L66" i="4"/>
  <c r="L179" i="4"/>
  <c r="L68" i="4"/>
  <c r="L180" i="4"/>
  <c r="L41" i="4"/>
  <c r="L181" i="4"/>
  <c r="L182" i="4"/>
  <c r="L183" i="4"/>
  <c r="L42" i="4"/>
  <c r="L43" i="4"/>
  <c r="L76" i="4"/>
  <c r="L2" i="4"/>
  <c r="L45" i="4"/>
  <c r="L46" i="4"/>
  <c r="L47" i="4"/>
  <c r="L48" i="4"/>
  <c r="L49" i="4"/>
  <c r="L50" i="4"/>
  <c r="L184" i="4"/>
  <c r="L51" i="4"/>
  <c r="L3" i="4"/>
  <c r="L4" i="4"/>
  <c r="L10" i="4"/>
  <c r="L11" i="4"/>
  <c r="L13" i="4"/>
  <c r="L15" i="4"/>
  <c r="L18" i="4"/>
  <c r="L53" i="4"/>
  <c r="L19" i="4"/>
  <c r="L54" i="4"/>
  <c r="L55" i="4"/>
  <c r="L56" i="4"/>
  <c r="L57" i="4"/>
  <c r="L214" i="4"/>
  <c r="L58" i="4"/>
  <c r="L59" i="4"/>
  <c r="L185" i="4"/>
  <c r="L20" i="4"/>
  <c r="L21" i="4"/>
  <c r="L22" i="4"/>
  <c r="L60" i="4"/>
  <c r="L23" i="4"/>
  <c r="L228" i="4"/>
  <c r="L24" i="4"/>
  <c r="L61" i="4"/>
  <c r="L62" i="4"/>
  <c r="L63" i="4"/>
  <c r="L113" i="4"/>
  <c r="L25" i="4"/>
  <c r="L27" i="4"/>
  <c r="L64" i="4"/>
  <c r="L28" i="4"/>
  <c r="L67" i="4"/>
  <c r="L69" i="4"/>
  <c r="L70" i="4"/>
  <c r="L71" i="4"/>
  <c r="L72" i="4"/>
  <c r="L73" i="4"/>
  <c r="L74" i="4"/>
  <c r="L75" i="4"/>
  <c r="L77" i="4"/>
  <c r="L29" i="4"/>
  <c r="L186" i="4"/>
  <c r="L187" i="4"/>
  <c r="L188" i="4"/>
  <c r="L189" i="4"/>
  <c r="L78" i="4"/>
  <c r="L79" i="4"/>
  <c r="L80" i="4"/>
  <c r="L31" i="4"/>
  <c r="L81" i="4"/>
  <c r="L190" i="4"/>
  <c r="L191" i="4"/>
  <c r="L32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131" i="4"/>
  <c r="I3" i="3"/>
  <c r="I4" i="3"/>
  <c r="I5" i="3"/>
  <c r="I6" i="3"/>
  <c r="I7" i="3"/>
  <c r="I2" i="3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3" i="1"/>
  <c r="I4" i="1"/>
  <c r="I5" i="1"/>
  <c r="I12" i="1"/>
  <c r="I13" i="1"/>
  <c r="I14" i="1"/>
  <c r="I15" i="1"/>
  <c r="I16" i="1"/>
  <c r="I2" i="1"/>
  <c r="N47" i="7" l="1"/>
  <c r="N46" i="7"/>
  <c r="N45" i="7"/>
  <c r="N44" i="7"/>
  <c r="N43" i="7"/>
  <c r="N52" i="7"/>
  <c r="N51" i="7"/>
  <c r="N50" i="7"/>
  <c r="N49" i="7"/>
  <c r="N48" i="7"/>
  <c r="N42" i="7"/>
  <c r="N41" i="7"/>
  <c r="N40" i="7"/>
  <c r="N38" i="7"/>
  <c r="N39" i="7"/>
  <c r="N35" i="7"/>
  <c r="N36" i="7"/>
  <c r="N37" i="7"/>
  <c r="N2" i="7"/>
  <c r="N20" i="7"/>
  <c r="N33" i="7"/>
  <c r="N34" i="7"/>
  <c r="N56" i="7"/>
  <c r="N14" i="7"/>
  <c r="N27" i="7"/>
  <c r="N8" i="7"/>
  <c r="N3" i="7"/>
  <c r="N7" i="7"/>
  <c r="N13" i="7"/>
  <c r="N15" i="7"/>
  <c r="N31" i="7"/>
  <c r="N32" i="7"/>
  <c r="N29" i="7"/>
  <c r="N30" i="7"/>
  <c r="N4" i="7"/>
  <c r="N22" i="7"/>
  <c r="N5" i="7"/>
  <c r="N26" i="7"/>
  <c r="N28" i="7"/>
  <c r="N17" i="7"/>
  <c r="N10" i="7"/>
  <c r="N24" i="7"/>
  <c r="N23" i="7"/>
  <c r="N21" i="7"/>
  <c r="N9" i="7"/>
  <c r="N18" i="7"/>
  <c r="N6" i="7"/>
  <c r="N12" i="7"/>
  <c r="N16" i="7"/>
  <c r="N11" i="7"/>
  <c r="N19" i="7"/>
  <c r="N25" i="7"/>
  <c r="N60" i="7" l="1"/>
  <c r="O57" i="7" s="1"/>
  <c r="P57" i="7" s="1"/>
  <c r="O55" i="7" l="1"/>
  <c r="P55" i="7" s="1"/>
  <c r="O58" i="7"/>
  <c r="P58" i="7" s="1"/>
  <c r="O59" i="7"/>
  <c r="P59" i="7" s="1"/>
  <c r="O56" i="7"/>
  <c r="P56" i="7" s="1"/>
  <c r="O54" i="7"/>
  <c r="P54" i="7" s="1"/>
  <c r="O53" i="7"/>
  <c r="P53" i="7" s="1"/>
  <c r="O49" i="7" l="1"/>
  <c r="O45" i="7"/>
  <c r="O47" i="7"/>
  <c r="O50" i="7"/>
  <c r="O51" i="7"/>
  <c r="O44" i="7"/>
  <c r="O48" i="7"/>
  <c r="O52" i="7"/>
  <c r="O46" i="7"/>
  <c r="O43" i="7"/>
  <c r="O39" i="7"/>
  <c r="O71" i="7" s="1"/>
  <c r="O40" i="7"/>
  <c r="O41" i="7"/>
  <c r="O42" i="7"/>
  <c r="O19" i="7"/>
  <c r="O37" i="7"/>
  <c r="O38" i="7"/>
  <c r="O72" i="7" s="1"/>
  <c r="O34" i="7"/>
  <c r="O36" i="7"/>
  <c r="O33" i="7"/>
  <c r="O35" i="7"/>
  <c r="O5" i="7"/>
  <c r="O15" i="7"/>
  <c r="O23" i="7"/>
  <c r="O16" i="7"/>
  <c r="O2" i="7"/>
  <c r="O24" i="7"/>
  <c r="O11" i="7"/>
  <c r="O4" i="7"/>
  <c r="O8" i="7"/>
  <c r="O28" i="7"/>
  <c r="O25" i="7"/>
  <c r="O13" i="7"/>
  <c r="O21" i="7"/>
  <c r="O29" i="7"/>
  <c r="O9" i="7"/>
  <c r="O18" i="7"/>
  <c r="O6" i="7"/>
  <c r="O32" i="7"/>
  <c r="O10" i="7"/>
  <c r="O26" i="7"/>
  <c r="O30" i="7"/>
  <c r="O70" i="7" s="1"/>
  <c r="O3" i="7"/>
  <c r="O31" i="7"/>
  <c r="O17" i="7"/>
  <c r="O14" i="7"/>
  <c r="O12" i="7"/>
  <c r="O27" i="7"/>
  <c r="O22" i="7"/>
  <c r="O7" i="7"/>
  <c r="O20" i="7"/>
  <c r="O69" i="7" s="1"/>
  <c r="O63" i="7" l="1"/>
  <c r="O73" i="7"/>
  <c r="O75" i="7"/>
  <c r="O79" i="7"/>
  <c r="O81" i="7" l="1"/>
  <c r="O8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Kolarz</author>
  </authors>
  <commentList>
    <comment ref="I15" authorId="0" shapeId="0" xr:uid="{C509E0D8-512F-4756-879E-556FFD145028}">
      <text>
        <r>
          <rPr>
            <b/>
            <sz val="9"/>
            <color indexed="81"/>
            <rFont val="Tahoma"/>
            <family val="2"/>
            <charset val="238"/>
          </rPr>
          <t>od awarii prasa kanałowa 5.250.000,00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<sst xmlns="http://schemas.openxmlformats.org/spreadsheetml/2006/main" count="7062" uniqueCount="2699">
  <si>
    <t>WierszID</t>
  </si>
  <si>
    <t>Nazwa/NrEwid/Grupa</t>
  </si>
  <si>
    <t>DataPrzyj</t>
  </si>
  <si>
    <t>DataLikw</t>
  </si>
  <si>
    <t>BruttoBilans</t>
  </si>
  <si>
    <t>GRUPA</t>
  </si>
  <si>
    <t>GRUPA_S</t>
  </si>
  <si>
    <t>RYZYKO</t>
  </si>
  <si>
    <t>DOZORCÓWKA NA SKŁADOWISKU_ST -30/109_109</t>
  </si>
  <si>
    <t/>
  </si>
  <si>
    <t>109</t>
  </si>
  <si>
    <t>103</t>
  </si>
  <si>
    <t>KONTENER BIUROWY DLA PRACOWNIKÓW JRP_ST-144/2008_109</t>
  </si>
  <si>
    <t>O</t>
  </si>
  <si>
    <t>BUDYNEK ADMINISTRACYJNY_ST-202/2011_105</t>
  </si>
  <si>
    <t>105</t>
  </si>
  <si>
    <t>BUDYNEK WAGOWY Z PORTIERNIĄ_ST-204/2011_103</t>
  </si>
  <si>
    <t>BUDYNEK WARSZTATOWY WRAZ ZE STANOWIS.POS_ST-203/2011_101</t>
  </si>
  <si>
    <t>101</t>
  </si>
  <si>
    <t>ZAPLECZE SOCJALNE_ST-286/2013_101</t>
  </si>
  <si>
    <t>BUDYNEK KOMPOSTOWNI_ST-358/2012_101</t>
  </si>
  <si>
    <t>BUDYNEK SORTOWNI_ST-400/2012_101</t>
  </si>
  <si>
    <t>102</t>
  </si>
  <si>
    <t>ZBIORNIK PODZIEMNY P.POŻ._ST-382/2012_104</t>
  </si>
  <si>
    <t>104</t>
  </si>
  <si>
    <t>BUDYNEK PODCZYSZCZALNI_ST-518/2014_101</t>
  </si>
  <si>
    <t>BUDYNEK MASZYNOWNI ZAB.PLACU DOJ.KOMPOST_ST-624/2015_101</t>
  </si>
  <si>
    <t>BUDYNEK SOJALNO BIUROWY KOMPOSTOWNI_ST-633/2015_105</t>
  </si>
  <si>
    <t>KONTENER BIUROWO-SOCJALNY Z FUNDAMENTEM_ST-679/2016_109</t>
  </si>
  <si>
    <t>KONTENER TECHNICZNY ( SEGREGACJA SZKŁA)_ST-727/2016_109</t>
  </si>
  <si>
    <t>SUMA UBEZPIECZENIA</t>
  </si>
  <si>
    <t>WARTOŚĆ KSIĘGOWA</t>
  </si>
  <si>
    <t>220</t>
  </si>
  <si>
    <t>ŻELBETONOWY ZBIORNIK NA ODCIEKI_ST-3/211_211</t>
  </si>
  <si>
    <t>211</t>
  </si>
  <si>
    <t>291</t>
  </si>
  <si>
    <t>PARKING (BUDYNEK SOCJALNY)_ST-73/220_220</t>
  </si>
  <si>
    <t>ROWY OPASKOWE_ST-72/226_226</t>
  </si>
  <si>
    <t>226</t>
  </si>
  <si>
    <t>PRZYŁĄCZE LINI TELEKOMUNIKACYJNEJ_ST-140/2008_210</t>
  </si>
  <si>
    <t>210</t>
  </si>
  <si>
    <t>RUROCIĄG SIECI KANALIZACYJNEJ_ST-160/2009_211</t>
  </si>
  <si>
    <t>II SEKTOR SKŁADOWISKA ODPADÓW KOMUNALNYC_ST-170/2010_291</t>
  </si>
  <si>
    <t>SIATKA OGRODZENIOWA PLACU WYŁADUNKOWEGO_ST-178/2010_291</t>
  </si>
  <si>
    <t>LINIA ENERGETYCZNA OŚWIETLENIA SKŁADOWIS_ST-180/2010_211</t>
  </si>
  <si>
    <t>KABEL SN (PRZEBUDOWA KOLIDUJĄCYCH SIECI _ST-186/2010_210</t>
  </si>
  <si>
    <t>SIEĆ LAN-LINIA TELEKOMUNIKACYJNA_ST-199/2011_210</t>
  </si>
  <si>
    <t>DROGA PRZECIWPOŻAROWA_ST-201/2011_220</t>
  </si>
  <si>
    <t>DROGA DOJAZDOWA DO II KWATERY_ST-272/2011_220</t>
  </si>
  <si>
    <t>PLAC POD KONTENERY (NA PRZECIWKO WAGI)_ST-265/2011_220</t>
  </si>
  <si>
    <t>PRZYŁĄCZE LINI ENERG.GRUPA NN-DO BUDYNKU_ST-290/2012_210</t>
  </si>
  <si>
    <t>DROGI I PARKINGI ZGO_ST-389/2012_220</t>
  </si>
  <si>
    <t>KANALIZACJA DESZCZOWA_ST-388/2012_211</t>
  </si>
  <si>
    <t>KANALIZACJA SANITARNA_ST-386/2012_211</t>
  </si>
  <si>
    <t>MURY OPOROWE_ST-384/2012_220</t>
  </si>
  <si>
    <t>OGRODZENIE TERENU_ST-366/2012_291</t>
  </si>
  <si>
    <t>OŚWIETLENIE TERENU _ST-395/2012_220</t>
  </si>
  <si>
    <t>PLAC KRUSZENIA ODPADÓW BUDOWLANYCH-NR 15_ST-367/2012_291</t>
  </si>
  <si>
    <t>SIEĆ CO_ST-397/2012_211</t>
  </si>
  <si>
    <t>SIEĆ KABLOWA NN_ST-394/2012_211</t>
  </si>
  <si>
    <t>SIEĆ WODOCIĄGOWA_ST-383/2012_211</t>
  </si>
  <si>
    <t>SIEĆ WODOCIĄGOWA PPOŻ_ST-398/2012_211</t>
  </si>
  <si>
    <t>STANOWISKO MYCIA KONTENERÓW_ST-385/2012_291</t>
  </si>
  <si>
    <t>RUROCIĄG WRAZ Z KASKADAMI NA SKŁADOWISKU_ST-471/2013_210</t>
  </si>
  <si>
    <t>PARKING DLA SAMOCHODÓW PRACOWNIKÓW ZGO_ST-507/2014_220</t>
  </si>
  <si>
    <t>PRZYŁĄCZE WODY_ST-520/2014_210</t>
  </si>
  <si>
    <t>PRZYŁĄCZE ENERGETYCZNE_ST-521/2014_210</t>
  </si>
  <si>
    <t>PRZYŁĄCZE TELETECHNICZNE ŚWIATŁOWODOWE_ST-523/2014_210</t>
  </si>
  <si>
    <t>SIEĆ KANALIZACYJNA TŁOCZONA WRAZ ZPRZEPO_ST-524/2014_211</t>
  </si>
  <si>
    <t>KANALIZACJA GRAWITACYJNA_ST-525/2014_210</t>
  </si>
  <si>
    <t>MUR OPOROWY WRAZ Z BARIERĄ_ST-526/2014_220</t>
  </si>
  <si>
    <t>DROGI I PLACE_ST-527/2014_220</t>
  </si>
  <si>
    <t>OGRODZENIE TERENU PODCZYSZCZALNIA_ST-528/2014_291</t>
  </si>
  <si>
    <t>KANALIZACJA _ST-600/2015_211</t>
  </si>
  <si>
    <t>SIEĆ WODNA-ZAB.PLACU DOJRZEWANIA KOMPOST_ST-617/2015_211</t>
  </si>
  <si>
    <t>SIEĆ ELEKTRYCZNA -ZAB.PLACU DOJ.KOMPOST_ST-618/2015_210</t>
  </si>
  <si>
    <t>SIEĆ KANALIZACYJNA- ZAB.PLACU DOJ.KOMPO_ST-619/2015_211</t>
  </si>
  <si>
    <t>OŚWIETLENIE TERENU-ZAB.PLACU DOJ,KOMPOST_ST-620/2015_220</t>
  </si>
  <si>
    <t>DROGI- ZAB.PLACU DOJRZEWANIA KOMPOSTU_ST-621/2015_220</t>
  </si>
  <si>
    <t>ŚCIEŻKA EDUKACYJNA_ST-659/2015_290</t>
  </si>
  <si>
    <t>290</t>
  </si>
  <si>
    <t>DROGA DOJAZDOWA_ST-677/2016_220</t>
  </si>
  <si>
    <t>PRZYŁĄCZE WODY PSZOK STRACONKI_ST-680/2016_210</t>
  </si>
  <si>
    <t>PRZYŁACZE ENERGETYCZNE PSZOK STRACONKI_ST-681/2016_210</t>
  </si>
  <si>
    <t>PLAC MANEWROWY Z DROGĄ WEWNĘTRZNĄ_ST-678/2016_220</t>
  </si>
  <si>
    <t>INSTA. ELE.I STERO. PRZENO. DO SZKŁA_ST-733/2016_210</t>
  </si>
  <si>
    <t>PRZYŁĄCZE ŚWIATŁOWODOWE PSZOK 2_ST-751/2016_210</t>
  </si>
  <si>
    <t>PRZYŁĄCZE ŚWIATŁOWODOWE BUD.ADMINISTRA._ST-752/2016_210</t>
  </si>
  <si>
    <t xml:space="preserve"> INSTALACJA OŚWIETLENIA AWARYJNEGO _ST-754/2016_210</t>
  </si>
  <si>
    <t>OTWÓR PIEZOMETRYCZNY 1 Z 4_ST-766/2017_210</t>
  </si>
  <si>
    <t>OTWÓR PIEZOMETRYCZNY 2 Z 4_ST-767/2017_210</t>
  </si>
  <si>
    <t>OTWÓR PIEZOMETRYCZNY 3 Z 4_ST-768/2017_210</t>
  </si>
  <si>
    <t>OTWÓR PIEZOMETRYCZNY 4 Z 4_ST-769/2017_210</t>
  </si>
  <si>
    <t>PARKING PRZY PORTIERNI_ST-771/2017_220</t>
  </si>
  <si>
    <t>WYKONANIE CIĄGU KOMU. NA PLACU SEGREGACJ_ST-790/2017_220</t>
  </si>
  <si>
    <t>WYKONANIE WAŁU ZIEMNEGO _ST-798/2017_220</t>
  </si>
  <si>
    <t>MAGAZYN BUTLI LPG_ST-801/2017_291</t>
  </si>
  <si>
    <t>SIEĆ WLAN DLA MOBILNY MAGAZYNIER_ST-821/2018_210</t>
  </si>
  <si>
    <t>ES</t>
  </si>
  <si>
    <t>PLAC POD ODPADY WIELKOGABARYTOWE_ST-844/2018_291</t>
  </si>
  <si>
    <t>DROGA KOŁO KOMPOSTOWNI_ST-845/2018_220</t>
  </si>
  <si>
    <t>MUR OPOROWY NA PLACU ODPADÓW BUDOWLANYCH_ST-920/2019_220</t>
  </si>
  <si>
    <t>MUR OPOROWY NA PLACU SZKŁA_ST-921/2019_220</t>
  </si>
  <si>
    <t>MUR OPOROWY NA PLACU WIELKOGABARYTÓW_ST-922/2019_220</t>
  </si>
  <si>
    <t>MUR OPOROWY NA PLACU ZAŁADUNKU_ST-1018/2020_220</t>
  </si>
  <si>
    <t>MUR-KONSTRUKCJA OPOROWA _ST-1019/2020_220</t>
  </si>
  <si>
    <t>STUDNIA IGŁOWA_ST-1057/2020_210</t>
  </si>
  <si>
    <t>OGRODZENIE TERENU DZIAŁKI 3217/40_ST-1082/2020_291</t>
  </si>
  <si>
    <t>STUDNIA IGŁOWA 6 MB_ST-1091/2020_210</t>
  </si>
  <si>
    <t>MUR OPOROWY RAMPY_ST-1188/2021_220</t>
  </si>
  <si>
    <t>343</t>
  </si>
  <si>
    <t>3</t>
  </si>
  <si>
    <t>348</t>
  </si>
  <si>
    <t>AGREGAT PRĄDOTWÓRCZY EM 5500CX_ST-112/343_343</t>
  </si>
  <si>
    <t>AGREGAT PRĄDOTWÓRCZY P.POŻAROWY_ST-396/2012_343</t>
  </si>
  <si>
    <t>AGREGAT PRĄDOTWÓRCZY_ST-519/2014_343</t>
  </si>
  <si>
    <t>AGREGAT PRĄDOTWÓRCZY FOGO FDG 10 M_ST-1045/2020_343</t>
  </si>
  <si>
    <t>AGREGAT PRĄDOTWÓRCZYFOGO FDG 60 L_ST-1046/2020_343</t>
  </si>
  <si>
    <t>INSTALACJA FOTOWOLTAICZNA_ST-1207/2022_348</t>
  </si>
  <si>
    <t>SUMA UBEZPIECZENIOWA</t>
  </si>
  <si>
    <t>ZBIORNIK NA OLEJ NAPĘDOWY__449</t>
  </si>
  <si>
    <t>449</t>
  </si>
  <si>
    <t>491</t>
  </si>
  <si>
    <t>ZBIORNIK NA PALIWA PŁYNNE_ST-76/449-90_449</t>
  </si>
  <si>
    <t>EKSTRUDER K 08_ST-129/429_429</t>
  </si>
  <si>
    <t>429</t>
  </si>
  <si>
    <t>ZESTAW KOMPUTEROWY B_ST-136/2008_491</t>
  </si>
  <si>
    <t>MONITOR EKRANOWY LC FLATRON LCD W2242S-P_ST-151/2009_491</t>
  </si>
  <si>
    <t>URZĄDZ.WIELOFUNKCYJNE SHARP MX-2301 NSP_ST-171/2010_491</t>
  </si>
  <si>
    <t>NOTEBOOK ACER AS8942G-334G50MN_ST-175/2010_491</t>
  </si>
  <si>
    <t>NOTEBOOK ACER AS8942G-334G50_ST-176/2010_491</t>
  </si>
  <si>
    <t>PÓŁAUTOMATYCZNA SPAWARKA KEMPACT MIG 25_ST-188/2011_484</t>
  </si>
  <si>
    <t>484</t>
  </si>
  <si>
    <t>DRUKARKA WIELOFUNKCYJNA SHARP_ST-258/2011_491</t>
  </si>
  <si>
    <t>ZESTAW KOMPUTEROWY_ST-260/2011_491</t>
  </si>
  <si>
    <t>ZESTAW KOMPUTEROWY._ST-249/2011_491</t>
  </si>
  <si>
    <t>ZESTAW KOMPUTEROWY,_ST-251/2011_491</t>
  </si>
  <si>
    <t>ZESTAW KOMPUTEROWY;_ST-252/2011_491</t>
  </si>
  <si>
    <t>ZESTAW PRZENOŚNY HP (NOTEBOOK, STACJA DO_ST-253/2011_491</t>
  </si>
  <si>
    <t>ZESTAW PRZENOŚNY HP(NOTEBOOK, STACJA D_ST-254/2011_491</t>
  </si>
  <si>
    <t>ZASILACZ APS SMART_ST-274/2012_491</t>
  </si>
  <si>
    <t>ZASILACZ APS SMART._ST-275/2012_491</t>
  </si>
  <si>
    <t>ZASILACZ UPS FIDELTRONIK LUPUS_ST-272/2012_491</t>
  </si>
  <si>
    <t>ZESTAW KOMPUTEROWY- KOMPOSTOWNIA_ST-387/2012_491</t>
  </si>
  <si>
    <t>APS SMART-UPS 1500VA_ST-292/2012_491</t>
  </si>
  <si>
    <t>APS SMART-UPS 1500VA LCD 230V_ST-293/2012_491</t>
  </si>
  <si>
    <t>ZBIORNIK NA PALIWO ON NR2_ST-289/2012_449</t>
  </si>
  <si>
    <t>REJESTRATOR PRACY SZLABANÓW_ST-418/2013_491</t>
  </si>
  <si>
    <t>KOMPUTER HP PRO 3500MT_ST-434/2013_491</t>
  </si>
  <si>
    <t>ZESTAW KOMP.+OPROGRAMOWANIE+MONITOR_ST-463/2013_491</t>
  </si>
  <si>
    <t>ZESTAW KOMPUTEROWY+ OPROGR._ST-464/2013_491</t>
  </si>
  <si>
    <t>NOTEBOOK LENOVO IDEAPAD M5400+OPR._ST-478/2014_491</t>
  </si>
  <si>
    <t>EP</t>
  </si>
  <si>
    <t>ZESTAW KOMPUTEROWY DELL PRECISION_ST-487/2014_491</t>
  </si>
  <si>
    <t>LAPTOP DELL INSPIRON 7737 17.3''_ST-502/2014_491</t>
  </si>
  <si>
    <t>STACJA DOKUJĄCA DELL  VOSTRON /INSPIRION_ST-506/2014_491</t>
  </si>
  <si>
    <t>KOMPUTER THINKCENTRE E73 +OFFICE_ST-516/2014_491</t>
  </si>
  <si>
    <t>KOMPUTER THINKCENTRE E73 +OFFI_ST-517/2014_491</t>
  </si>
  <si>
    <t>NOTEBOOK HP PB 450 G2I5-4210U 15.6HD_ST-551/2015_491</t>
  </si>
  <si>
    <t>MONITOR BENQ LED GL2450HM 24''_ST-599/2015_491</t>
  </si>
  <si>
    <t>LAPTOP DELL INSPIRION 5548 +MCROSOFT OFF_ST-613/2015_491</t>
  </si>
  <si>
    <t>SWITCH HP 1620-24G_ST-632/2015_491</t>
  </si>
  <si>
    <t>MONITOR ASUS VS247HR_ST-663/2016_491</t>
  </si>
  <si>
    <t>KOMPUTER APPLE MACBOOK PRO I7/16GB/512GB_ST-664/2016_491</t>
  </si>
  <si>
    <t>SWITCH HP 1420-24G-2SFP_ST-667/2016_491</t>
  </si>
  <si>
    <t>URZADZENIE DO ARCHIWIZACJI DANYCH_ST-716/2016_491</t>
  </si>
  <si>
    <t>LAPTOP DELL VOSTRO 3558 WIN7/10PRO_ST-717/2016_491</t>
  </si>
  <si>
    <t>MONITOR BENQ 19.5 '' DL2020 LED CZARNY_ST-719/2016_491</t>
  </si>
  <si>
    <t>MONITOR BENQ 22 '' GW2270  LED _ST-720/2016_491</t>
  </si>
  <si>
    <t>MONITOR ASUS 24" VS247HR-FK_ST-757/2017_491</t>
  </si>
  <si>
    <t>MONITOR ASUS 24" VS247HR _ST-758/2017_491</t>
  </si>
  <si>
    <t>KOMPUTER Z OPRO. APLIKACYJNYM LINI SORT._ST-756/2017_491</t>
  </si>
  <si>
    <t>LAPTOP DELL XPS9560+ MICROSOFT OFFICE_ST-783/2017_491</t>
  </si>
  <si>
    <t>UPS APCBR1500G-FR BACK RS1500_ST-785/2017_491</t>
  </si>
  <si>
    <t>KOMPUTER PANASONIC TOUGHBOOK CF-53 I5 4G_ST-788/2017_491</t>
  </si>
  <si>
    <t>LAPTOP LENOVO X1 CARBON+ MICROSOFT OFFIC_ST-797/2017_491</t>
  </si>
  <si>
    <t>LAPTOP DELL E5540/IE-4200/4GB/500GB/DVDR_ST-799/2017_491</t>
  </si>
  <si>
    <t>SWITCH HP ARUBA 2530-48G_ST-809/2018_491</t>
  </si>
  <si>
    <t>Komputer HSCU "multiconfig" separatora o_ST-810/2018_491</t>
  </si>
  <si>
    <t>SWITCH HP ARUBA 2530-24G (STERÓWKA)_ST-822/2018_487</t>
  </si>
  <si>
    <t>487</t>
  </si>
  <si>
    <t>SWITCH HP ARUBA 2530-24G POM.KIER.SKŁAD._ST-823/2018_487</t>
  </si>
  <si>
    <t>MONITOR LG 32MP58HQ-P 31.4''_ST-825/2018_487</t>
  </si>
  <si>
    <t>NOTEBOOK HP250G6 I5-7200U_ST-833/2018_487</t>
  </si>
  <si>
    <t>MONITOR ACER R231BMID 58 CM_ST-837/2018_487</t>
  </si>
  <si>
    <t>KOMPUTER PANELOWY_ST-839/2018_487</t>
  </si>
  <si>
    <t>MOBILNY TERMINAL KODÓW KRESKOWYCH 1 Z 3_ST-841/2018_487</t>
  </si>
  <si>
    <t>MOBILNY TERMINAL KODÓW KRESKOWYCH 2 Z 3_ST-842/2018_487</t>
  </si>
  <si>
    <t>MOBILNY TERMINAL KODÓW KRESKOWYCH 3 Z 3_ST-843/2018_487</t>
  </si>
  <si>
    <t>POMPA GRUNDFOS SLV 0,9 kW do zbiornika t_ST-863/2018_440</t>
  </si>
  <si>
    <t>440</t>
  </si>
  <si>
    <t>Notebook HP 8570 I5 2,3 +Microsoft_ST-864/2018_487</t>
  </si>
  <si>
    <t>TABLET SIGNOTEC ST-DERT-3-UE100+LICENCJA_ST-867/2018_487</t>
  </si>
  <si>
    <t>TABLET SIGNOTEC ST-DERT-3-UE100 LICENCJA_ST-868/2018_487</t>
  </si>
  <si>
    <t>SERWER HPE 2018_ST-883/2018_487</t>
  </si>
  <si>
    <t>MONITOR  HP 22FW_ST-893/2019_487</t>
  </si>
  <si>
    <t>ZASOBNIK C.W.U. NIERDZEWNY 140L_st-894/2019_469</t>
  </si>
  <si>
    <t>469</t>
  </si>
  <si>
    <t>DeWalt dcd791+DCF894+2x5,0Ah Li-Ion 18V_ST-900/2019_411</t>
  </si>
  <si>
    <t>411</t>
  </si>
  <si>
    <t>AGREGAT FILTRACYJNY OLEJU ARGO-HYTOS_ST-918/2019_449</t>
  </si>
  <si>
    <t>KOMPUTER AIO HP ELITEONE800 G4_ST-927/2019_487</t>
  </si>
  <si>
    <t>MONITOR HP ELITEDISPLAY E243 23.8_ST-928/2019_487</t>
  </si>
  <si>
    <t>STACJA DOKUJĄCA DELL USB 3.0 ULTRA_ST-929/2019_487</t>
  </si>
  <si>
    <t>TABLET PENPAD SIGNOTEC ST-DERT-3-UE100_ST-931/2019_487</t>
  </si>
  <si>
    <t>UPS-BR1500GIBACKRS 1500VA 230V LCD GREEN_ST-945/2019_487</t>
  </si>
  <si>
    <t>ZAKLEJARKA WELLTEC DOCUSEAL EASYSEAL VS2_ST-946/2019_487</t>
  </si>
  <si>
    <t>KOMPUTER HP INC. PRODESK 400MT_ST-947/2019_487</t>
  </si>
  <si>
    <t>DELL OPTIPLEX 7470 AIO 23.8" FHD TOUCH _ST-973/2019_487</t>
  </si>
  <si>
    <t>HP INC.KOMPUTER PRODESK 1 Z 2+MICROSOFT_ST-981/2019_487</t>
  </si>
  <si>
    <t>HP INC.KOMPUTER PRODESK 2 Z 2+MICROSOFT_ST-982/2019_487</t>
  </si>
  <si>
    <t>CHŁODNIA- KOMORA MROŹNICZA_ST-983/2019_485</t>
  </si>
  <si>
    <t>485</t>
  </si>
  <si>
    <t>MONITOR LENOVO THINKVISION P24H-10_ST-1001/2020_487</t>
  </si>
  <si>
    <t>TABLET- TERMINAL ZEBRA 1_ST-1003/2020_487</t>
  </si>
  <si>
    <t>TABLET- TERMINAL ZEBRA 2_ST-1004/2020_487</t>
  </si>
  <si>
    <t>TABLET- TERMINAL ZEBRA 3_ST-1005/2020_487</t>
  </si>
  <si>
    <t>TABLET- TERMINAL ZEBRA 4_ST-1006/2020_487</t>
  </si>
  <si>
    <t>TABLET- TERMINAL ZEBRA 5_ST-1007/2020_487</t>
  </si>
  <si>
    <t>TABLET- TERMINAL ZEBRA 6_ST-1008/2020_487</t>
  </si>
  <si>
    <t>TABLET- TERMINAL ZEBRA 7_ST-1009/2020_487</t>
  </si>
  <si>
    <t>KOMPUTER DELLOPTIPLEX 7470 AIO_ST-1017/2020_487</t>
  </si>
  <si>
    <t>SKANER WF-DS1660W_ST-1026/2020_487</t>
  </si>
  <si>
    <t>KOMPUTER DELLOPTOPLEX 7470 AIOW10PRO_ST-1030/2020_487</t>
  </si>
  <si>
    <t>KOMPUTER DELL OPTiPLEX 7470 AIO W10PRO_ST-1037/2020_487</t>
  </si>
  <si>
    <t>SERWER DELL POWEREDGE R540 _ST-1040/2020_487</t>
  </si>
  <si>
    <t>MONITOR HP ELITEDISPLAY_ST-1042/2020_487</t>
  </si>
  <si>
    <t>APC SMART SC 450VA_ST-1071/2020_487</t>
  </si>
  <si>
    <t>DELL OPTIPLEX 7470AIO 23.8'_ST-1074/2020_487</t>
  </si>
  <si>
    <t>DELL OPTIPLEX 7470AIO 23.8''_ST-1075/2020_487</t>
  </si>
  <si>
    <t>SPRĘŻARKA ŚRUBOWA TYP C LDR/350_ST-1093/2020_441</t>
  </si>
  <si>
    <t>441</t>
  </si>
  <si>
    <t>TERMINAL ZEBRA TC52 1_ST-1099/2020_487</t>
  </si>
  <si>
    <t>TERMINAL ZEBRA TC52 2_ST-1100/2020_487</t>
  </si>
  <si>
    <t>TERMINAL ZEBRA TC52 3_ST-1101/2020_487</t>
  </si>
  <si>
    <t>DELL 7470 AIO 23.8" OPTIPLEX_ST-1103/2020_487</t>
  </si>
  <si>
    <t>DELL ULTRABOOK E7440_ST-1104/2020_487</t>
  </si>
  <si>
    <t>SWITCH MIKRO TIK_ST-1105/2020_487</t>
  </si>
  <si>
    <t>KOMPUTER HP ELITEDESK 800 G2_ST-1107/2021_487</t>
  </si>
  <si>
    <t>MONITOR HP INC. P244_ST-1111/2021_487</t>
  </si>
  <si>
    <t>MONITOR BENQ 24 GW2480 LED CZARNY_ST-1112/2021_487</t>
  </si>
  <si>
    <t>DRUKARKA HP OFFICEJET 2022ME_ST-1114/2021_487</t>
  </si>
  <si>
    <t>APPLE MACBOOK AIR 13.3"_ST-1117/2021_487</t>
  </si>
  <si>
    <t>DRUKARKA ZEBRA DT PRINTER ZD420_ST-1118/2021_487</t>
  </si>
  <si>
    <t>APPLE MACBOOK AIR _ST-1120/2021_487</t>
  </si>
  <si>
    <t>SHARP MX-3061* URZĄDZENIE _ST-1129/2021_487</t>
  </si>
  <si>
    <t>KOMPUTER HP 290MT+MICROSOFT_ST-1132/2021_487</t>
  </si>
  <si>
    <t>MONITOR BENQ 24_ST-1133/2021_487</t>
  </si>
  <si>
    <t>KOMPUTER HP 290 MT G4+MICROSOFT_ST-1134/2021_487</t>
  </si>
  <si>
    <t>MONITOR BENQ 24 GW2480LED_ST-1135/2021_487</t>
  </si>
  <si>
    <t>MONITOR PHILIPS 27_ST-1136/2021_487</t>
  </si>
  <si>
    <t>MONITOR BENQ 24 GW2480 LED 1 Z 2_ST-1137/2021_487</t>
  </si>
  <si>
    <t>MONITOR BENQ 24 GW2480 LED 2 Z 2_ST-1138/2021_487</t>
  </si>
  <si>
    <t>MONITOR BENQ 24 GW24 80LED_ST-1140/2021_487</t>
  </si>
  <si>
    <t>DELL OPTIPLEX 7050 SFF CORE+MICROSOFT_ST-1142/2021_487</t>
  </si>
  <si>
    <t>DELL OPTIPLEX 5480 AIO+MICROSOFT_ST-1143/2021_487</t>
  </si>
  <si>
    <t>DELL NOTEBOOK LATITUDE 3510+MICRO_ST-1144/2021_487</t>
  </si>
  <si>
    <t>APC SMART-UPS SC 620_ST-1146/2021_487</t>
  </si>
  <si>
    <t>POMPA GRUNDFOS AP12.50.11.A11X230V _ST-1147/2021_440</t>
  </si>
  <si>
    <t>MOTOPOMPA SZLAMOWA SWT 80 Z WYPOSAŻENIEM_ST-1149/2021_440</t>
  </si>
  <si>
    <t>POMPA ZATAPIALNA MULTI DIVER_ST-1154/2021_440</t>
  </si>
  <si>
    <t>DELL OPTIPLEX 5040 SFF_ST-1156/2021_487</t>
  </si>
  <si>
    <t>MONITOR HP INC. 24FW_ST-1160/2021_487</t>
  </si>
  <si>
    <t>SERWER QNAP NAS TS-431X3-4G DO BACKUP_ST-1165/2021_487</t>
  </si>
  <si>
    <t>DRUKARKA ZEBRA DT PRINTER _ST-1166/2021_487</t>
  </si>
  <si>
    <t>URZĄDZENIE WIELOFUNKCYJNE CANON_ST-1167/2021_487</t>
  </si>
  <si>
    <t>PODGRZEWACZ CIEPLEJ WODY REFLEX 500L (1)_ST-1177/2021_461</t>
  </si>
  <si>
    <t>461</t>
  </si>
  <si>
    <t>PODGRZEWACZ CIEPLEJ WODY REFLEX 500L (2)_ST-1178/2021_461</t>
  </si>
  <si>
    <t>TABLET MS SURFACE GO 3_ST-1185/2021_487</t>
  </si>
  <si>
    <t>DELL LATITUDE 7480 CORE I5 6300U_ST-1189/2021_487</t>
  </si>
  <si>
    <t>URZĄDZENIE WIELOFUNKCYJNE OKI ES5463_ST-1190/2021_487</t>
  </si>
  <si>
    <t>MONITOR BENQ 24 GW2480 LED 1Z2_ST-1198/2021_487</t>
  </si>
  <si>
    <t>MONITOR BENQ 24 GW2480 LED 2Z2_ST-1199/2021_487</t>
  </si>
  <si>
    <t>KOMPUTER HP255 G8- LAPTOP_ST-1200/2021_487</t>
  </si>
  <si>
    <t>KOMPUTER HP 290 G4 I5-10500 1Z2_ST-1201/2021_487</t>
  </si>
  <si>
    <t>KOMPUTER HP 290 G4 I5-10500 2Z2_ST-1202/2021_487</t>
  </si>
  <si>
    <t>MONITOR BENQ GL2480E_ST-1216/2022_487</t>
  </si>
  <si>
    <t>MONITOR DELL 24 E2422HN 1Z2_ST-1208/2022_487</t>
  </si>
  <si>
    <t>MONITOR DELL 24 E2422HN 2Z2_ST-1209/2022_487</t>
  </si>
  <si>
    <t>MONITOR DELL 24 E2422HN_ST-1214/2022_487</t>
  </si>
  <si>
    <t>SWITCH HEWLETT PACKARD ENTERPRISE_ST-1217/2022_487</t>
  </si>
  <si>
    <t>BENQ MONITOR 24 GW2480 LED_ST-1222/2022_487</t>
  </si>
  <si>
    <t>Dell Optiplex 5490_ST-1226/2022_487</t>
  </si>
  <si>
    <t>KOSIARKA SPALINOWA HRB 476CSXE HONDA_ST-56/592_592</t>
  </si>
  <si>
    <t>SPYCHARKA GĄSIENICOWA TD-20H_ST-87/580_580</t>
  </si>
  <si>
    <t>PILARKA SPALINOWA MS 361_ST-105_592</t>
  </si>
  <si>
    <t>KOSA STIHL FS450_ST-110_592</t>
  </si>
  <si>
    <t>KOMPAKTOR BOMAG BC 972 RB-2_ST-181/2010_580</t>
  </si>
  <si>
    <t>SPYCHARKA GĄSIENICOWA TD-20M _ST-185/2010_580</t>
  </si>
  <si>
    <t>OPRYSKIWACZ POWIERZCHNI CANON IDEAL_ST-192/2011_599</t>
  </si>
  <si>
    <t>KRUSZARKA SZCZĘKOWA Z SEPARATOREM MAGNET_ST-197/2011_599</t>
  </si>
  <si>
    <t>PRZESIEWACZ S80_ST-198/2011_599</t>
  </si>
  <si>
    <t>ŁADOWARKA KOŁOWA VOLVO- KOMPOSTOWNIA_ST-283/2012_580</t>
  </si>
  <si>
    <t>PRZERZUCARKA BRAMOWA TOPTURN X53-KOMPOST_ST-282/2012_599</t>
  </si>
  <si>
    <t>KOSA SPALINOWA KAWASAKI TH48_ST-354/2012_592</t>
  </si>
  <si>
    <t>KOSIARKA Z NAPĘDEM SPALINOWYM AL-KO 675_ST-353/2012_592</t>
  </si>
  <si>
    <t>LINIA SORTOWNI_ST-359/2012_599</t>
  </si>
  <si>
    <t>ŁADOWARKA TELESKOPOWA MANITOU NR 2_ST-360/2012_580</t>
  </si>
  <si>
    <t>PIŁA TARCZOWA DO DREWNA Z ODPYLACZEM MET_ST-347/2012_540</t>
  </si>
  <si>
    <t>ROZDRABNIACZ DROPPSTAD_ST-401/2012_599</t>
  </si>
  <si>
    <t>PIASKARKA 1200WTT1200_ST-408/2012_599</t>
  </si>
  <si>
    <t>ROZRYWARKA WORKÓW NA LINIĘ SORTOWNICZĄ_ST-440/2013_599</t>
  </si>
  <si>
    <t>ROZSIEWACZ KRD 02 MONT BLANC_ST-472/2013_591</t>
  </si>
  <si>
    <t>PIASKARKA 1200 WTT 1200_ST-504/2014_599</t>
  </si>
  <si>
    <t>TECHNOLOGIA PODCZYSZCZALNI_ST-529/2014_599</t>
  </si>
  <si>
    <t>KOMPAKTOR TIGER 200 T-M_ST-601/2015_580</t>
  </si>
  <si>
    <t>ŁADOWARKA KOŁOWA HITACHI _ST-609/2015_580</t>
  </si>
  <si>
    <t>TECHNOLOGIA BIOFILTRA ZAB.PLACU DOJ.KOM_ST-622/2015_599</t>
  </si>
  <si>
    <t>TECHNOLOGIA MASZYNOWNIA _ST-623/2015_599</t>
  </si>
  <si>
    <t>LINIA DO SORTOWANIA NA KOMPOSTOWNI_ST-634/2015_599</t>
  </si>
  <si>
    <t>POSYPYWARKA TYPU ORION -DOBROWOLSKI_ST-753/2016_599</t>
  </si>
  <si>
    <t>CHWYTAK HYDRAULICZNY CASCADE_ST-884/2018_503</t>
  </si>
  <si>
    <t>ŁADOWARKA KOŁOWA KOMATSU WA380-8_ST-907/2019_580</t>
  </si>
  <si>
    <t>ROZDRABNIACZ DOPPSTADT DW 3060_ST-1053/2020_599</t>
  </si>
  <si>
    <t>ŁADOWARKA KOŁOWA JCB_ST-1098/2020_580</t>
  </si>
  <si>
    <t>MOBILNY PRZESIEWACZ PRONAR MPB18.47_ST-1106/2021_599</t>
  </si>
  <si>
    <t>AGREGAT PRĄDOTWÓRCZY SH 2900DX_ST-17/631_630</t>
  </si>
  <si>
    <t>REJESTRATOR KONTROLI PRZEJAZDÓW-DIZOMAT_ST-78/664_664</t>
  </si>
  <si>
    <t>KONTENER TYP 05105-36P_ST-91/681_681</t>
  </si>
  <si>
    <t>KONTENER KP-7 OTWARTY BRAMOWIEC (1) NR 1_ST-116/681_681</t>
  </si>
  <si>
    <t>KONTENER KP-7 OTWARTY BRAMOWIEC (2) NR 5_ST-123/681_681</t>
  </si>
  <si>
    <t>KONTENER KP-7 OTWARTY BRAMOWIEC (3) NR6_ST-124/681_681</t>
  </si>
  <si>
    <t>KONTENER KP-7 OTWARTY BRAMOWIEC (4) NR 6_ST-125/681_681</t>
  </si>
  <si>
    <t>KONTENER TYPU MULDA 10M3 OTWARTY (4) "10_ST-121/681_681</t>
  </si>
  <si>
    <t>KONTENER TYPU MULDA 7M3 OTWARTY (1) NR 2_ST-118/681_681</t>
  </si>
  <si>
    <t>KONTENER TYPU MULDA 7M3 OTWARTY (2) NR3_ST-119/681_681</t>
  </si>
  <si>
    <t>KONTENER TYPU MULDA 7M3 OTWARTY (3) NR 4_ST-120/681_681</t>
  </si>
  <si>
    <t>APARAT FOTOGRAFICZNY CANON 8.0-8.9 MPX-Z_ST-138/2008_622</t>
  </si>
  <si>
    <t>URZĄDZENIE RADIOKOMUNIKACYJNE-WAGA-SKŁA _ST-155/2009_629</t>
  </si>
  <si>
    <t>KLIMATYZATOR S1226_ST-158/2009_653</t>
  </si>
  <si>
    <t>PROJEKTOR SHARP PG-F262-ZESTAW_ST-168/2009_662</t>
  </si>
  <si>
    <t>PODNOŚNIK HYDRAULICZNY_ST-169/2010_641</t>
  </si>
  <si>
    <t>APARAT TELEFONICZNY SYSTEMOWY_ST-270/2011_626</t>
  </si>
  <si>
    <t>CENTRALA TELEFONICZNA PLATNA LIBRA_ST-268/2011_626</t>
  </si>
  <si>
    <t>PROJEKTOR,EKRAN URZĄDZ.NAGŁOŚNIAJĄCE- ZE_ST-271/2011_662</t>
  </si>
  <si>
    <t>PRZEŁĄCZNIK HP 48 PORTÓW+MODUŁY ŚWIATŁOW_ST-269/2011_629</t>
  </si>
  <si>
    <t>WAGA SAMOCHODOWA -ZESTAW WJAZD/WYJAZD_ST-205/2011_660</t>
  </si>
  <si>
    <t>WAGA POMOSTOWA EWP-WI Z PROGRAMEM_ST-281/2012_669</t>
  </si>
  <si>
    <t>SITO BĘBNOWY MAXX E MOBILNE-KOMP._ST-284/2012_659</t>
  </si>
  <si>
    <t>BATERIE KONDENSATORÓW_ST-380/2012_632</t>
  </si>
  <si>
    <t>BUDYNEK STACJI TRANSFORMATOROWEJ W STACJ_ST-376/2012_613</t>
  </si>
  <si>
    <t>CENTRALA POŻAROWA_ST-373/2012_624</t>
  </si>
  <si>
    <t>KONT. NA ELEKTROODPADY POJ.25,5M3-NR27 _ST-343/2012_681</t>
  </si>
  <si>
    <t>KONT. NA ELEKTROODPADY POJ.25,5M3-NR48 _ST-344/2012_681</t>
  </si>
  <si>
    <t>KONTENER OTWARTY KP-24- NR 26_ST-316/2012_681</t>
  </si>
  <si>
    <t>KONTENER OTWARTY KP-24- NR 45_ST-317/2012_681</t>
  </si>
  <si>
    <t>KONTENER OTWARTY KP-32- NR 16_ST-306/2012_681</t>
  </si>
  <si>
    <t>KONTENER OTWARTY KP-32- NR 17_ST-307/2012_681</t>
  </si>
  <si>
    <t>KONTENER OTWARTY KP-32- NR 18_ST-308/2012_681</t>
  </si>
  <si>
    <t>KONTENER OTWARTY KP-32- NR 19_ST-309/2013_681</t>
  </si>
  <si>
    <t>KONTENER OTWARTY KP-32- NR 20_ST-310/2012_681</t>
  </si>
  <si>
    <t>KONTENER OTWARTY KP-32- NR 21_ST-311/2012_681</t>
  </si>
  <si>
    <t>KONTENER OTWARTY KP-32- NR 22_ST-312/2012_681</t>
  </si>
  <si>
    <t>KONTENER OTWARTY KP-32- NR 23_ST-313/2012_681</t>
  </si>
  <si>
    <t>KONTENER OTWARTY KP-32- NR 24_ST-315/2012_681</t>
  </si>
  <si>
    <t>KONTENER OTWARTY KP-32- NR 25_ST-314/2012_681</t>
  </si>
  <si>
    <t>KONTENER OTWARTY KP-8- NR 28_ST-318/2012_681</t>
  </si>
  <si>
    <t>KONTENER OTWARTY KP-8- NR 29_ST-319/2012_681</t>
  </si>
  <si>
    <t>KONTENER OTWARTY KP-8- NR 30_ST-320/2012_681</t>
  </si>
  <si>
    <t>KONTENER OTWARTY KP-8- NR 31_ST-321/2012_681</t>
  </si>
  <si>
    <t>LINIA KOMPOSTOWNI_ST-375/2012_659</t>
  </si>
  <si>
    <t>MONITORING ZEWNĘTRZNY (SŁABOPRĄDÓWKA)_ST-391/2012_622</t>
  </si>
  <si>
    <t>MYJKA KÓŁ DO KÓŁ I PODWIZI_ST-364/2012_659</t>
  </si>
  <si>
    <t>ROZDZIELNIA NN W STACJI TRAFO_ST-378/2012_610</t>
  </si>
  <si>
    <t>ROZDZIELNIA SN W STACJI TRAFO_ST-377/2012_610</t>
  </si>
  <si>
    <t>SIEĆ LAN_ST-370/2012_623</t>
  </si>
  <si>
    <t>SIEĆ RCP_ST-368/2012_669</t>
  </si>
  <si>
    <t>SIEĆ SAP P.POŻAROWA_ST-371/2012_624</t>
  </si>
  <si>
    <t>SIEĆ SAW-AUDIOWIZUALNA_ST-372/2012_622</t>
  </si>
  <si>
    <t>SIEĆ SSWIN-ANTYWŁAMANIOWA_ST-369/2012_624</t>
  </si>
  <si>
    <t>SIEĆ TELEFONICZNA I TELEINFORMACYJNA_ST-392/2012_626</t>
  </si>
  <si>
    <t>SZAFA STEROWNICZA-KOMPOSTOWNIA_ST-374/2012_614</t>
  </si>
  <si>
    <t>SZOROWARKA PROWADZONA RĘCZNIE NUMATIC TT_ST-352/2012_669</t>
  </si>
  <si>
    <t>TRANSFORMATOR W SIECI TRAFO_ST-379/2012_630</t>
  </si>
  <si>
    <t>UKŁAD PODCZYSZCZANIA ODC.Z KOMPOSTOWNI _ST-390/2012_658</t>
  </si>
  <si>
    <t>URZĄDZENIE DO ODSYSANIA FREONU_ST-348/2012_659</t>
  </si>
  <si>
    <t>URZĄDZENIE DO ODSYSANIA PŁYNÓW Z EKSPATA_ST-349/2012_659</t>
  </si>
  <si>
    <t>WAGA ELEKTRONICZNA_ST-336/2012_669</t>
  </si>
  <si>
    <t>ZBIORNIK OLEJU OPAŁOWEGO ONG_ST-381/2012_603</t>
  </si>
  <si>
    <t>ZBIORNIK WÓD PODCZYSZCZONYCH_ST-399/2012_601</t>
  </si>
  <si>
    <t>ŁADOWARKA 6 STANOWISKOWA 4189A MOTOROLA_ST-302/2012_629</t>
  </si>
  <si>
    <t>RADIOTELEFON GP-360+ŁADOWARKA- ZESTAW_ST-294/2012_629</t>
  </si>
  <si>
    <t>RADIOTELEFON GP-360+ŁADOWARKA- ZESTAW._ST-295/2012_629</t>
  </si>
  <si>
    <t>RADIOTELEFON GP-360+ŁADOWARKA- ZESTAW;_ST-298/2012_629</t>
  </si>
  <si>
    <t>RADIOTELEFON GP-360 VH_ST-300/2012_629</t>
  </si>
  <si>
    <t>RADIOTELEFON GP-360 VH._ST-301/2012_629</t>
  </si>
  <si>
    <t>RADIOTELEFON GP-360 VH,_ST-303/2012_629</t>
  </si>
  <si>
    <t>RADIOTELEFON GP-360 VH;_ST-304/2012_629</t>
  </si>
  <si>
    <t>RADIOTELEFON GP-360 VHS+ŁADOWARKA-ZESTAW_ST-299/2012_629</t>
  </si>
  <si>
    <t>WAGA SAMOCHODOWA PRZY SKŁADOWISKU_ST-291/2012_660</t>
  </si>
  <si>
    <t>URZĄDZENIE WYSOKOCIŚNIENIOWE (KARCHER) H_ST-405/2012_669</t>
  </si>
  <si>
    <t>KONTENER NA KOMPOSTOWNIE KP-33_ST-407/2012_681</t>
  </si>
  <si>
    <t>KOMPRESOR WARSZTATOWY (SPRĘŻARKA POWIETR_ST-411/2013_669</t>
  </si>
  <si>
    <t>MONITORING PRZEMYSŁOWY NA SKŁADOWISKU_ST-420/2013_623</t>
  </si>
  <si>
    <t>APARAT FOTOGRAFICZNY NIKON COOLPIX P7700_ST-425/2013_622</t>
  </si>
  <si>
    <t>KONTENER KP-33 OTWARTY Z PRZEGRODĄ_ST-441/2013_681</t>
  </si>
  <si>
    <t>KONTENER KP-33 OTWARTY Z PRZEGRODĄ._ST-442/2013_681</t>
  </si>
  <si>
    <t>KONTENER KP-7 DO SEGREGACJI_ST-445/2013_681</t>
  </si>
  <si>
    <t>KONTENER KP-15,5 OTWARTY+PLANDEKA_ST-457/2013_681</t>
  </si>
  <si>
    <t>KONTENER KP-15,5 OTWARTY+PLANDEKA._ST-456/2013_681</t>
  </si>
  <si>
    <t>SEPARATOR SUBSTANCJI ROPOPOCHODNYCH _ST-492/2014_658</t>
  </si>
  <si>
    <t>OKAP ODCIĄGOWY NAD SITO OBROTOWE_ST-493/2014_659</t>
  </si>
  <si>
    <t>RADIOTELEFON Z AKUMULATOREM_ST-499/2014_629</t>
  </si>
  <si>
    <t>APARAT SONY DSC-HX300/B_ST-500/2014_622</t>
  </si>
  <si>
    <t>RADIOTELEFON MOTOROLA GM360 _ST-505/2014_626</t>
  </si>
  <si>
    <t>TELEFON- SAMSUNG G900F GALAXY S5 ORA BI._ST-513/2014_629</t>
  </si>
  <si>
    <t>STACJA TRANSFORMATOROWA_ST-522_630</t>
  </si>
  <si>
    <t>RADIOTELEFON STD GM-360 136-174 MHZ_ST-546/2015_629</t>
  </si>
  <si>
    <t>RADIOTELEFON STD GM-360 136-174 MHZ 1_ST-547/2015_629</t>
  </si>
  <si>
    <t>RADIOTELEFON STD GM-360 136-174 MHZ &amp;_ST-548/2015_629</t>
  </si>
  <si>
    <t>RADIOTELEFON STD GM-360 136-174 MHZ $_ST-549/2015_629</t>
  </si>
  <si>
    <t>RADIOTELEFON STD GP-360 135-174_ST-550/2015_629</t>
  </si>
  <si>
    <t>RADIOTELEFON DO ŁAD. HITACHI ZW-180-5B _ST-610/2015_629</t>
  </si>
  <si>
    <t>RADIOTELEFON  GP-360 135-174_ST-611/2015_629</t>
  </si>
  <si>
    <t>KAMERA TERMOWIZYJNA TI 400_ST-616/2015_622</t>
  </si>
  <si>
    <t>KLIMATYZATOR SZAFY STEROWNICZEJ TECH.MUT_ST-627/2015_653</t>
  </si>
  <si>
    <t>SZLABAN NA WJEŹDZIE DO PSZOK_ST-628/2015_669</t>
  </si>
  <si>
    <t>KONTENER KP-36 HAKOWIEC 2 Z 2_ST-655/2015_681</t>
  </si>
  <si>
    <t>SYSTEM MONITORINGU_ST-682/2016_622</t>
  </si>
  <si>
    <t>SYSTEM SSWIN_ST-683/2016_624</t>
  </si>
  <si>
    <t>SIEĆ LAN PSZOK STRACONKI_ST-685/2016_623</t>
  </si>
  <si>
    <t>KONTENER OTWARTY 5.5 M3  NR P-01_ST-692/2016_681</t>
  </si>
  <si>
    <t>KONTENER OTWARTY 5.5 M3  NR P-02_ST-693/2016_681</t>
  </si>
  <si>
    <t>KONTENER OTWARTY 5.5 M3  NR P-03_ST-694/2016_681</t>
  </si>
  <si>
    <t>KONTENER OTWARTY 7 M3  NR P-04_ST-695/2016_681</t>
  </si>
  <si>
    <t>KONTENER OTWARTY 7 M3  NR P-05_ST-696/2016_681</t>
  </si>
  <si>
    <t>KONTENER OTWARTY 7 M3  NR P-06_ST-697/2016_681</t>
  </si>
  <si>
    <t>KONTENER ZAMKNIĘTY 7 M3  NR P-07_ST-698/2016_681</t>
  </si>
  <si>
    <t>KONTENER ZAMKNIĘTY 7 M3  NR P-08_ST-699/2016_681</t>
  </si>
  <si>
    <t>KONTENER ZAMKNIĘTY 7 M3  NR P-09_ST-700/2016_681</t>
  </si>
  <si>
    <t>KONTENER ZAMKNIĘTY 7 M3  NR P-10_ST-701/2016_681</t>
  </si>
  <si>
    <t>KONTENER ZAMKNIĘTY 7 M3  NR P-11_ST-702/2016_681</t>
  </si>
  <si>
    <t>KONTENER ZAMKNIĘTY 14 M3  NR P-12_ST-703/2016_681</t>
  </si>
  <si>
    <t>KONTENER ZAMKNIĘTY 14 M3  NR P-13_ST-704/2016_681</t>
  </si>
  <si>
    <t>KONTENER ZAMKNIĘTY 14 M3  NR P-14_ST-705/2016_681</t>
  </si>
  <si>
    <t>KONTENER ZAMKNIĘTY 14 M3  NR P-15_ST-706/2016_681</t>
  </si>
  <si>
    <t>KONTENER OTWARTY 15 M3  NR P-16_ST-707/2016_681</t>
  </si>
  <si>
    <t>KONTENER OTWARTY 15 M3  NR P-17_ST-708/2016_681</t>
  </si>
  <si>
    <t>KONTENER OTWARTY 15 M3  NR P-18_ST-709/2016_681</t>
  </si>
  <si>
    <t>KONTENER OTWARTY 15 M3  NR P-19_ST-710/2016_681</t>
  </si>
  <si>
    <t>KONTENER ZAMKNIETY 36 M3  NR P-20 HAKO._ST-711/2016_681</t>
  </si>
  <si>
    <t>KONTENER ZAMKNIETY 36 M3  NR P-21 HAKO._ST-712/2016_681</t>
  </si>
  <si>
    <t>KONTENER ZAMKNIETY 36 M3  NR P-22 HAKO._ST-713/2016_681</t>
  </si>
  <si>
    <t>KONTENER ZAMKNIETY 36 M3  NR P-23 HAKO._ST-714/2016_681</t>
  </si>
  <si>
    <t>KONTENER NA ODPADY NIEBEZ. 36 M3 NR P-24_ST-715/2016_681</t>
  </si>
  <si>
    <t>SZLABAN PLUS BARIERY OCHRONNE_ST-684/2016_669</t>
  </si>
  <si>
    <t>PRZENOŚNIK TAŚMOWY PT-1 (9MB.)_ST-724/2016_659</t>
  </si>
  <si>
    <t>PRZENOŚNIK TAŚMOWY PT-1 (8 MB.)_ST-725/2016_659</t>
  </si>
  <si>
    <t>PRZENOŚNIK TAŚMOWY PT-1 (7.5 MB.)_ST-726/2016_659</t>
  </si>
  <si>
    <t>PODNOŚNIK T-2000_ST-730/2016_641</t>
  </si>
  <si>
    <t>KLIMATYZATOR SINCLAIR ASH 12 AIE 3.5KW_ST-732/2016_653</t>
  </si>
  <si>
    <t>KLIMATYZATOR SINCLAIR ASH-12AIE2 (1 Z 2)_ST-739/2016_653</t>
  </si>
  <si>
    <t>KLIMATYZATOR SINCLAIR ASH-12AIE2 (2 Z 2)_ST-740/2016_653</t>
  </si>
  <si>
    <t>APARAT OLYMPUS TG-4 CZARNY_ST-741/2016_622</t>
  </si>
  <si>
    <t>INSTALCJA ZEW.P.POŻ.HYDRANTOWA S1-RS_ST-746/2016_663</t>
  </si>
  <si>
    <t>INSTALCJA ZEW.P.POŻ.HYDRANTOWA S2-RS_ST-747/2016_663</t>
  </si>
  <si>
    <t>SIEĆ SSP (SAP) P.POŻAROWA -SORTOWNIA_ST-749/2016_624</t>
  </si>
  <si>
    <t>PODAJNIK WIBRACYJNY Z ZBIORNIKIEM OFAMA_ST-750/2016_659</t>
  </si>
  <si>
    <t>SYSTEM SYGNALIZACJI PPOŻ TERMOWIZYJNY RS_ST-755/2017_624</t>
  </si>
  <si>
    <t>KONTENER KP-7 OTWARTY , UNIWERSALNY_ST-759/2017_681</t>
  </si>
  <si>
    <t>KLIMATYZATOR SINCLAIR ASH-12AIE2_ST-761/2017_669</t>
  </si>
  <si>
    <t>HYBRYDOWY SYSTEM OCHRONY _ST-764/2017_624</t>
  </si>
  <si>
    <t>SYSTEM ZRASZANIA W HALI SORTOWNI_ST-765/2017_663</t>
  </si>
  <si>
    <t>DRUKARKA FISKALNA POSNET THERMAL _ST-774/2017_669</t>
  </si>
  <si>
    <t>KONTENER KP-15 Z PLANDEKĄ _ST-775/2017_681</t>
  </si>
  <si>
    <t>PRALKA SAMSUNG WW60J3083LW1752_ST-778/2017_669</t>
  </si>
  <si>
    <t>TEL. HUAWEI L21 P10 LITE DS CZARNY 1 Z 2_ST-780/2017_629</t>
  </si>
  <si>
    <t>TEL. HUAWEI L21 P10 LITE DS CZARNY 2 Z 2_ST-781/2017_629</t>
  </si>
  <si>
    <t>TEL. IPAD 4G LTE 32GB SILVER_ST-782/2017_629</t>
  </si>
  <si>
    <t>PODNOSNIK HYDRAULICZNY 25T NISKI_ST-786/2017_641</t>
  </si>
  <si>
    <t>SYSTEM CHŁODZENIA /ZAMGŁAWIANIA _ST-793/2017_659</t>
  </si>
  <si>
    <t>URZĄDZENIE DO ZABEZ. I MONI.SIECI LOKAL._ST-800/2017_623</t>
  </si>
  <si>
    <t>IPHONE X 256GB_ST-803/2018_629</t>
  </si>
  <si>
    <t>KLIMATYZATOR SINCLAIR ASH-24 AIZ_ST-811/2018_669</t>
  </si>
  <si>
    <t>RADIOTELEFON DM4601E DAF_ST-826/2018_629</t>
  </si>
  <si>
    <t>URZĄDZENIE ULTRADŹWIĘKOWE DO KLIMATYZACJ_ST-827/2018_669</t>
  </si>
  <si>
    <t>OZONATOR DO KLIMATYZACJI_ST-828/2018_669</t>
  </si>
  <si>
    <t>KONTENER KP-15 Z PLANDEKĄ DIN30722-1_ST-832/2018_681</t>
  </si>
  <si>
    <t>GAŚNICA PROSZKOWE GP-25XABC WGB_ST-835/2018_663</t>
  </si>
  <si>
    <t>GAŚNICA PROSZKOWA GP-25X SORTOWNIA_ST-836/2018_663</t>
  </si>
  <si>
    <t>WAGA PALETOWA_ST-840/2018_669</t>
  </si>
  <si>
    <t>TEL. HUAWEI L29B P20 64GB 1Z3_ST-851/2018_629</t>
  </si>
  <si>
    <t>TEL. HUAWEI L29B P20 64GB 2Z3_ST-852/2018_629</t>
  </si>
  <si>
    <t>WYCIĄGARKA AWLIN R-650 OCYNK Q015T_ST-854/2018_641</t>
  </si>
  <si>
    <t>TEL. HUAWEIL29C P20 PRO CZARNY_ST-855/2018_629</t>
  </si>
  <si>
    <t>MASZTY ODGROMOWE PSZOK, OCHRONA_ST-857/2018_610</t>
  </si>
  <si>
    <t>KONTENER KP-32 Z PLANDEKĄ 1 Z 2_ST-858/2018_681</t>
  </si>
  <si>
    <t>KONTENER KP-32 Z PLANDEKĄ 2 Z 2_ST-859/2018_681</t>
  </si>
  <si>
    <t>WCIĄGNIK YALEHANDY 500KG 3M 1 Z 2_ST-860/2018_641</t>
  </si>
  <si>
    <t>WCIĄGNIK YALEHANDY 500KG 3M 2 Z 2_ST-861/2018_641</t>
  </si>
  <si>
    <t>RADIOTELEFON MOTOROLA DM4601E GPS MAN_ST-871/2018_629</t>
  </si>
  <si>
    <t>RADIOTELEFON MOTOROLA DM4601E GPSWÓZEK T_ST-872/2018_629</t>
  </si>
  <si>
    <t>RADIOTELEFON MOTOROLA DM4601E W ŁADOWARC_ST-873/2018_629</t>
  </si>
  <si>
    <t>RADIOTELEFON MOTOROLA DP4600E ŁADOWARKA _ST-874/2018_629</t>
  </si>
  <si>
    <t>RADIOTELEFON MOTOROLA DP4600E ŁADOWARKĄ_ST-875/2018_629</t>
  </si>
  <si>
    <t>PODNOŚNIK PNEUMATYCZNY 3500 KG_ST-877/2018_641</t>
  </si>
  <si>
    <t>PODNOŚNIK HYDRAULICZNO-PNEUMATYCZNY30/15_ST-878/2018_641</t>
  </si>
  <si>
    <t>PRALKA BOSCH WAN2426FPL_ST-889/2019_669</t>
  </si>
  <si>
    <t>SYSTEM KONTROLI DOSTĘPU KD WARSZTAT_ST-891/2019_669</t>
  </si>
  <si>
    <t>KONTENER KP - 15 ze stałym dachem nr. 66_ST-895/2019_681</t>
  </si>
  <si>
    <t>nawigacja TOMTOM GO PROFESSIONAK 6250 WI_ST-899/2019_669</t>
  </si>
  <si>
    <t>KONTENER KP-18 ZAKRYTY NR P-27 (DIN30722_ST-919/2019_681</t>
  </si>
  <si>
    <t>KONTENER KP-24 OTWARTY Z PLANDEKĄ  P-28_ST-923/2019_681</t>
  </si>
  <si>
    <t>TELEFON SAMSUNG GAL.A50 A505F DS CZARNY_ST-926/2019_629</t>
  </si>
  <si>
    <t>KONTENER KP-15 Z PLANDEKĄ P-29_ST-932/2019_681</t>
  </si>
  <si>
    <t>KONTENER KP-15 Z PLANDEKĄ P-30_ST-933/2019_681</t>
  </si>
  <si>
    <t>BATERIA KONDENSATORÓW BK2_ST-939/2019_632</t>
  </si>
  <si>
    <t>ROZDZIELNIA KOMPRESORÓW RT6_ST-941/2019_610</t>
  </si>
  <si>
    <t>ZŁĄCZE WP10/1_ST-942/2019_610</t>
  </si>
  <si>
    <t>ZŁĄCZE WP10/2_ST-943/2019_610</t>
  </si>
  <si>
    <t>ZŁĄCZE WP10/3_ST-944/2019_610</t>
  </si>
  <si>
    <t>RADIOTELEFON DP4600E 1 Z 1_ST-990/2020_629</t>
  </si>
  <si>
    <t>RADIOTELEFON DP4600E 2 Z 2_ST-991/2020_629</t>
  </si>
  <si>
    <t>RADIOTELEFON DP4601E_ST-992/2020_629</t>
  </si>
  <si>
    <t>WCIĄGNIK YALE UNO PLUS 1500  KG_ST-997/2020_641</t>
  </si>
  <si>
    <t>WCIĄGNIK YALE Yalelift 360 2000kg_ST-998/2020_641</t>
  </si>
  <si>
    <t>KASA FISKALNA ELZAB_ST-1002/2020_669</t>
  </si>
  <si>
    <t>KONTENER KP-32 Z PLANDEKĄ 64_ST-1029/2020_681</t>
  </si>
  <si>
    <t>KONTENER KP-10 TRZYKOMOROWY P-31_ST-1031/2020_681</t>
  </si>
  <si>
    <t>KONTENER KP-10 TRZYKOMOROWY P-32_ST-1032/2020_681</t>
  </si>
  <si>
    <t>KONTENER KP-10 TRZYKOMOROWY P-33_ST-1033/2020_681</t>
  </si>
  <si>
    <t>KONTENER KP-10 TRZYKOMOROWY P-34_ST-1034/2020_681</t>
  </si>
  <si>
    <t>KONTENER KP-10 TRZYKOMOROWY P-35_ST-1035/2020_681</t>
  </si>
  <si>
    <t>IPHONE 11PRO MAX 256GB SP-G_ST-1036/2020_629</t>
  </si>
  <si>
    <t>GPS - GPRSFM 23_ST-1038/2020_669</t>
  </si>
  <si>
    <t>HYBRYDOWY SYSTEM OCHRONY 2020_ST-1039/2020_624</t>
  </si>
  <si>
    <t>ZBIORNIK AQUACAN ICAN360 CEGLANY_ST-1043/2020_600</t>
  </si>
  <si>
    <t>KLIMATYZATOR SINCLAIR ASH-13BIF2 (1Z4)_ST-1058/2020_652</t>
  </si>
  <si>
    <t>KLIMATYZATOR SINCLAIR ASH-13BIF2 (2Z4)_ST-1059/2020_652</t>
  </si>
  <si>
    <t>KLIMATYZATOR SINCLAIR ASH-13BIF2 (3Z4)_ST-1060/2020_652</t>
  </si>
  <si>
    <t>KLIMATYZATOR SINCLAIR ASH-13BIF2 (4Z4)_ST-1061/2020_652</t>
  </si>
  <si>
    <t>KLIMATYZATOR SINCLAIR ASH-18BIF2 _ST-1062/2020_652</t>
  </si>
  <si>
    <t>TEL.SAMSUNGGALAXY NOTE10_ST-1069/2020_629</t>
  </si>
  <si>
    <t>TEL.APPLE IPHONE XR 128GB_ST-1070/2020_629</t>
  </si>
  <si>
    <t>TEL.SAMSUNGGALAXY S20 FE5G_ST-1066/2020_629</t>
  </si>
  <si>
    <t>TEL.SAMSUNGGALAXY S10 BLACK_ST-1067/2020_629</t>
  </si>
  <si>
    <t>TEL.SAMSUNGGALAXY S20FE_ST-1068/2020_629</t>
  </si>
  <si>
    <t>ŻURAW WARSZTATOWY_ST-1073/2020_642</t>
  </si>
  <si>
    <t>KOMPRESOR BEZOŁOWIOWY 50 L _ST-1083/2020_669</t>
  </si>
  <si>
    <t>WAGA ELEKTRONICZNA CAP PB_ST-1090/2020_669</t>
  </si>
  <si>
    <t>TEL.APPLE IPHONE 12 PRO 128GB_ST-1092/2020_629</t>
  </si>
  <si>
    <t>KONTENER KP-7 OTWARTY NR.67_ST-1094/2020_681</t>
  </si>
  <si>
    <t>BRAMA HORMANN KOMPOSTOWNIA_ST-1095/2020_669</t>
  </si>
  <si>
    <t>BRAMA HORMANN SPU F42_ST-1096/2020_669</t>
  </si>
  <si>
    <t>TEL.SAMSUNG GALAXY M21 CZARNY_ST-1122/2021_629</t>
  </si>
  <si>
    <t>BRAMA SEGMENTOWA 1042P R2_ST-1126/2021_669</t>
  </si>
  <si>
    <t>BRAMA SEGMENTOWA 1042P R10_ST-1127/2021_669</t>
  </si>
  <si>
    <t>BRAMA SEGMENTOWA 1042P R11_ST-1128/2021_669</t>
  </si>
  <si>
    <t>KLIMATYZATOR NAŚCIENNY/SK400X950X260 _ST-1131/2021_652</t>
  </si>
  <si>
    <t>KONTENER KP-15 OTWARTY P-36_ST-1148/2021_681</t>
  </si>
  <si>
    <t>OZONATOR ZY-K21-21G/H_ST-1153/2021_669</t>
  </si>
  <si>
    <t>KLIMATYZATOR SINCLAIR SIH-13BITW 3,5kW 1_ST-1169/2021_652</t>
  </si>
  <si>
    <t>KLIMATYZATOR SINCLAIR SIH-13BITW 3,5kW 2_ST-1170/2021_652</t>
  </si>
  <si>
    <t>KLIMATYZATOR SINCLAIR SIH-13BITW 3,5kW _ST-1171/2021_652</t>
  </si>
  <si>
    <t>ŁADOWARKA WELLBOX DO SAMOCHODU_ST-1175/2021_631</t>
  </si>
  <si>
    <t>ŁADOWARKA HOME BASIC NE-7KW T2_ST-1180/2021_631</t>
  </si>
  <si>
    <t>SYSTEM KONTROLI DOSTĘPU POJAZDÓW _ST-1184/2021_669</t>
  </si>
  <si>
    <t>TEL.SAMSUNG GALAXY S20 FE6/128GB_ST-1186/2021_629</t>
  </si>
  <si>
    <t>IPHONE 13 PRO MAX GPH 128GB-AMP_ST-1187/2021_629</t>
  </si>
  <si>
    <t>HAMMER IRON 3 LTE 1Z6_ST-1191/2021_629</t>
  </si>
  <si>
    <t>HAMMER IRON 3 LTE 2Z6_ST-1192/2021_629</t>
  </si>
  <si>
    <t>HAMMER IRON 3 LTE 3Z6_ST-1193/2021_629</t>
  </si>
  <si>
    <t>HAMMER IRON 3 LTE 4Z6_ST-1194/2021_629</t>
  </si>
  <si>
    <t>HAMMER IRON 3 LTE 5Z6_ST-1195/2021_629</t>
  </si>
  <si>
    <t>HAMMER IRON 3 LTE 6Z6_ST-1196/2021_629</t>
  </si>
  <si>
    <t>BRAMA SEGMENTOWA R3_ST-1203/2021_669</t>
  </si>
  <si>
    <t>BRAMA SEGMENTOWA R8_ST-1204/2021_669</t>
  </si>
  <si>
    <t>BRAMA SEGMENTOWA R9_ST-1205/2021_669</t>
  </si>
  <si>
    <t>KURTYNA ELEKTRYCZNA VTS_ST-1207/2021_652</t>
  </si>
  <si>
    <t>URZĄDZENIE WYSOKOCIŚNIENIOWE KARCHER HD5_ST-1208/2021_669</t>
  </si>
  <si>
    <t>CYSTERNA ASENIZACYJNA SK-15 IVECO_ST-98/743_743</t>
  </si>
  <si>
    <t>PŁUG ODŚNIEŻNY PD-03_ST-102/743_743</t>
  </si>
  <si>
    <t>SAMOCHÓD CIĘŻAROWY MARKI MAN 19.262_ST-115/742_742</t>
  </si>
  <si>
    <t>CIĄGNIK ROLNICZY ZETOR PROXIMA 85 NR 000_ST-166/2009_746</t>
  </si>
  <si>
    <t>FIAT DUCATO FURGON 2,2,MJ 3,0 ROK 2009_ST-187/2011_742</t>
  </si>
  <si>
    <t>PRZYCZEPA CIĘŻAROWA SKIBICKI SB3186P_ST-278/2012_740</t>
  </si>
  <si>
    <t>SAMOCHÓD CIĘŻAROWY VOLVO SB0396J_ST-277/2012_742</t>
  </si>
  <si>
    <t>SAMOCHÓD CIĘŻAROWY VOLVO SB0397J_ST-276/2012_742</t>
  </si>
  <si>
    <t>ZAMIATARKA GANSOW 161LPG_ST-285/2012_743</t>
  </si>
  <si>
    <t>WÓZEK PODNOŚNIKOWY O NAPĘDZIE ELEKTRYCZN_ST-350/2012_762</t>
  </si>
  <si>
    <t>VOLKSWAGEN CADDY_ST-556/2015_741</t>
  </si>
  <si>
    <t>WÓZEK WIDŁOWY NISSAN NP1F1M20J_ST-602/2015_763</t>
  </si>
  <si>
    <t>ZAMIATARKA AGATA  2_ST-729/2016_743</t>
  </si>
  <si>
    <t>SAMOCHÓD CIĘŻAROWY-MAN BRAMOWIEC_ST-744/2016_742</t>
  </si>
  <si>
    <t>SAMOCHÓD CIĘŻAROWY-DAF CF 85.410_ST-819/2018_742</t>
  </si>
  <si>
    <t>WÓZEK WIDŁOWY TOYOTA 02-8FGJF35_ST-862/2018_760</t>
  </si>
  <si>
    <t>ZAMIATARKA CITY RANGER 3500_ST-890/2019_743</t>
  </si>
  <si>
    <t>FIAT NOWE DOBLO CARGO_ST-980/2019_742</t>
  </si>
  <si>
    <t>MERCEDES-BENZ AROCS SB171AC_ST-984/2019_742</t>
  </si>
  <si>
    <t>WÓZEK PALETOWY Z WAGĄ_ST-993/2020_760</t>
  </si>
  <si>
    <t>TIGUAN ALLSPACE COMFORTLINE 2.0 TSI_ST-1044/2020_741</t>
  </si>
  <si>
    <t>T-Cross 1,0 TSI_ST-1049/2020_741</t>
  </si>
  <si>
    <t>PEUGEOT E-208'ACTIVE EV 136 KM_ST-1176/2021_741</t>
  </si>
  <si>
    <t>Nissan E-NV200 ME0_ST-1179/2021_742</t>
  </si>
  <si>
    <t>WÓZEK PALETOWY Z MECH.WSPOM.RUSZANIA_ST-1221/2022_760</t>
  </si>
  <si>
    <t>MINERALIZATOR_ST-10/801_801</t>
  </si>
  <si>
    <t>8</t>
  </si>
  <si>
    <t>SPEKTOFOTOMETR_ST-9/801_801</t>
  </si>
  <si>
    <t>WAGA ELEKTRONICZNA TP-300/B-10_ST-22/808_808</t>
  </si>
  <si>
    <t>POJEMNIK METAKOWY NA ŚMIECI BEZ POKRYWY_ST-24/807_808</t>
  </si>
  <si>
    <t>POJEMNIK METAKOWY NA ŚMIECI BEZ POKRYWY._ST-25/807_808</t>
  </si>
  <si>
    <t>POJEMNIK METAKOWY NA ŚMIECI BEZ POKRYWY,_ST-26/807_808</t>
  </si>
  <si>
    <t>POJEMNIK METAKOWY NA ŚMIECI BEZ POKRYWY;_ST-27/807_808</t>
  </si>
  <si>
    <t>POJEMNIK METAKOWY NA ŚMIECI BEZ POKRYWY:_ST-28/807_808</t>
  </si>
  <si>
    <t>POJEMNIK METALOWY NA ŚMIECI TYP KP-7 Z P_ST-29/807_808</t>
  </si>
  <si>
    <t>NISZCZARKA IDEAL 240L CC_ST-48/803_803</t>
  </si>
  <si>
    <t>ZESTAW MEBLOWY_ST-53/808_808</t>
  </si>
  <si>
    <t>ALKOTEST_ST-88/800_800</t>
  </si>
  <si>
    <t>SZAFKA AKTOWA_ST-142/2008_808</t>
  </si>
  <si>
    <t>SZAFKA ZE SKARBCZYKIEM_ST-143/2008_808</t>
  </si>
  <si>
    <t>ZESTAW MEBLOWY-(POKÓJ WICEPREZESA)_ST-145/2008_808</t>
  </si>
  <si>
    <t>ZESTAW MEBLOWY-BIURKO_ST-149/2009_808</t>
  </si>
  <si>
    <t>SZLIFIERKA  BKS-2500 KOMPLET Z TARCZAMI_ST-159/2009_808</t>
  </si>
  <si>
    <t>NISZCZARKA IDEAL 2604CC_ST-161/2009_803</t>
  </si>
  <si>
    <t>SZAFKA AKTOWA 9280-000_ST-173/2010_808</t>
  </si>
  <si>
    <t>SZAFKA AKTOWA 9280-000,_ST-182/2010_808</t>
  </si>
  <si>
    <t>ŁAWKA DREWNIANA DO SEKRETARIATU DLA KONT_ST-184/2010_808</t>
  </si>
  <si>
    <t>MAKIETA HALI PRZYJĘCIA ODPADÓW WRAZ Z KA_ST-193/2011_808</t>
  </si>
  <si>
    <t>OBUDOWA Z PLEXI_ST-200/2011_808</t>
  </si>
  <si>
    <t>BIURKO ORZECH ECHO-EC18_ST-261/2011_808</t>
  </si>
  <si>
    <t>BIURKO ORZECH ECHO-EC76_ST-227/2011_808</t>
  </si>
  <si>
    <t>CALVADOS BIURKO KĄTOWE PRAWE F_ST-224/2011_808</t>
  </si>
  <si>
    <t>CALVADOS BIURKO KĄTOWE PRAWE G_ST-225/2011_808</t>
  </si>
  <si>
    <t>CALVADOS BIURKO KĄTOWE PRAWE I_ST-226/2011_808</t>
  </si>
  <si>
    <t>CALVADOS BIURKO KĄTOWE VIK-BM47 F_ST-215/2011_808</t>
  </si>
  <si>
    <t>CALVADOS BIURKO KĄTOWE VIK-BM47 K_ST-219/2011_808</t>
  </si>
  <si>
    <t>CALVADOS BIURKO KĄTOWE VIK-BM47 KK_ST-220/2011_808</t>
  </si>
  <si>
    <t>CALVADOS BIURKO KĄTOWE VIK-BM47 D_ST-221/2011_808</t>
  </si>
  <si>
    <t>CALVADOS BIURKO KĄTOWE VIK-BM47 M_ST-222/2011_808</t>
  </si>
  <si>
    <t>CALVADOS BIURKO KĄTOWE VIK-BM47 O_ST-223/2011_808</t>
  </si>
  <si>
    <t>DOSTAWKA ORZECH NIZINNY ECO-PH70N P_ST-211/2011_808</t>
  </si>
  <si>
    <t>DOSTAWKA ORZECH NIZINNY ECO-PH70N WP_ST-212/2011_808</t>
  </si>
  <si>
    <t>DRUKARKA HP LASERJET A4_ST-217/2011_808</t>
  </si>
  <si>
    <t>DRUKARKA HP OFFICEJET A3_ST-216/2011_808</t>
  </si>
  <si>
    <t>KONTENER ORZECH ECHO-EC13 _ST-228/2011_808</t>
  </si>
  <si>
    <t>KONTENER ORZECH ECHO-EC13 Z_ST-262/2011_808</t>
  </si>
  <si>
    <t>KRZESŁO PLUS NEW 11EP24PU METALIK_ST-214/2011_808</t>
  </si>
  <si>
    <t>MEBLE KUCHENNE-ZESTAW I P._ST-267/2011_808</t>
  </si>
  <si>
    <t>MEBLE KUCHENNE SEKRETARIAT-ZESTAW _ST-266/2011_808</t>
  </si>
  <si>
    <t>METALIK FOTEL VANCOUVER-VB2_ST-231/2011_808</t>
  </si>
  <si>
    <t>STÓŁ KONFERENCYJNY ORZECH ECHO-EC20_ST-213/2011_808</t>
  </si>
  <si>
    <t>STÓŁ KONFERENCYJNY ORZECH ECHO-EC20 5SZT_ST-232/2011_808</t>
  </si>
  <si>
    <t>STÓŁ KONFERENCYJNY ORZECH ECHO-EC20 5SZ_ST-233/2011_808</t>
  </si>
  <si>
    <t>STÓŁ KONFERENCYJNY ORZECH ECH-EC20 5SZT_ST-234/2011_808</t>
  </si>
  <si>
    <t>STÓŁ KONFERENCYJN ORZECH ECHO-EC20 5SZT_ST-235/2011_808</t>
  </si>
  <si>
    <t>STÓŁ KONFERENCYJ. ORZECH ECHO-EC20 5SZT_ST-236/2011_808</t>
  </si>
  <si>
    <t>SZAFKA AKTOWA CALVADOS ECO-H51N_ST-247/2011_808</t>
  </si>
  <si>
    <t>SZAFKA AKTOWA CALVADOS ECHO-EC51_ST-229/2011_808</t>
  </si>
  <si>
    <t>SZAFKA AKTOWA  ECHO-H51N_ST-230/2011_808</t>
  </si>
  <si>
    <t>SZAFA AKTOWA SZARA_ST-248/2011_808</t>
  </si>
  <si>
    <t>SZAFA SZYBA ECHO-HS300 Z ST-207/2011_ST-210/2011_808</t>
  </si>
  <si>
    <t>SZAFA SZYBA ECHO-HS300 Z ST-263/2011_ST-209/2011_808</t>
  </si>
  <si>
    <t>SZAFKA 3/5 OTWARTA ORZECH_ST-206/2011_808</t>
  </si>
  <si>
    <t>SZAFKA AKTOWA CALVADOS ECO-H61_ST-238/2011_808</t>
  </si>
  <si>
    <t>SZAFKA AKTOWA CALVADOS ECO-H61 K_ST-239/2011_808</t>
  </si>
  <si>
    <t>SZAFKA AKTOWA CALVADOS ECO-H61 EK_ST-240/2011_808</t>
  </si>
  <si>
    <t>SZAFKA AKTOWA CALVADOS ECO-H61 D_ST-241/2011_808</t>
  </si>
  <si>
    <t>SZAFKA AKTOWA ORZECH ECHO-EC51_ST-208/2011_808</t>
  </si>
  <si>
    <t>SZAFKA CALVADOS ECO-H52_ST-243/2011_808</t>
  </si>
  <si>
    <t>SZAFKA CALVADOS ECO-H52 P_ST-244/2011_808</t>
  </si>
  <si>
    <t>SZAFKA CALVADOS ECO-H52 O_ST-246/2011_808</t>
  </si>
  <si>
    <t>SZAFKA CALVADOS ECO-H52 K_ST-245/2011_808</t>
  </si>
  <si>
    <t>SZAFKA OTWARTA ORZECH ECHO-EC35_ST-263/2011_808</t>
  </si>
  <si>
    <t>SZAFKA OTWARTA ORZECH ECHO-EC54 3/4_ST-207/2011_808</t>
  </si>
  <si>
    <t>SZAFKA ŚREDNIA Z PÓŁKĄ ORZECH ECHO-EC34_ST-237/2011_808</t>
  </si>
  <si>
    <t>SZAFKA UBRANIOWA CALVADOS ECO-H6_ST-242/2011_808</t>
  </si>
  <si>
    <t>FOTEL LINEA STEEL CHROM_ST-264/2011_808</t>
  </si>
  <si>
    <t>SZAFKA SERWEROWA_ST-273/2012_808</t>
  </si>
  <si>
    <t>WÓZEK NARZĘDZIOWY Z WYPOSAŻENIEM 5 SZUFL_ST-288/2012_808</t>
  </si>
  <si>
    <t>KONTENER OTWARTY TYP MULDA POJ.3M3 NR 46_ST-351/2012_808</t>
  </si>
  <si>
    <t>KONTENER OTWARTY TYP MULDA POJ.3M3 NR 47_ST-355/2012_808</t>
  </si>
  <si>
    <t>MIERNIK 02-TLENOMIERZ_ST-337/2012_801</t>
  </si>
  <si>
    <t>MIERNIK GAZU FG 100_ST-338/2012_801</t>
  </si>
  <si>
    <t>MIERNIK JAKOŚCI POWIETRZA AQ100_ST-339/2012_801</t>
  </si>
  <si>
    <t>POJEMNIK NA AKUMULATORY 600L_ST-346/2012_808</t>
  </si>
  <si>
    <t>POJEMNIK NA KWAS 1M3_ST-356/2012_808</t>
  </si>
  <si>
    <t>POJEMNIK NA KWAS 1 M3_ST-357/2012_808</t>
  </si>
  <si>
    <t>POJEMNIK NA OSAD Z MYJKI SAMOCHOD. NR 44_ST-334/2012_808</t>
  </si>
  <si>
    <t>POJEMNIK SAMOWYŁADOWAWCZY 1,2M3 NR32_ST-322/2012_808</t>
  </si>
  <si>
    <t>POJEMNIK SAMOWYŁADOWAWCZY 1,2M3 NR33_ST-323/2012_808</t>
  </si>
  <si>
    <t>POJEMNIK SAMOWYŁADOWAWCZY 1,2M3 NR34_ST-324/2012_808</t>
  </si>
  <si>
    <t>POJEMNIK SAMOWYŁADOWAWCZY 1,2M3 NR35_ST-325/2012_808</t>
  </si>
  <si>
    <t>POJEMNIK SAMOWYŁADOWAWCZY 1,2M3 NR36_ST-326/2012_808</t>
  </si>
  <si>
    <t>POJEMNIK SAMOWYŁADOWAWCZY 1,2M3 NR37_ST-327/2011_808</t>
  </si>
  <si>
    <t>POJEMNIK SAMOWYŁADOWAWCZY 1,2M3 NR38_ST-328/2012_808</t>
  </si>
  <si>
    <t>POJEMNIK SAMOWYŁADOWAWCZY 1,2M3 NR39_ST-329/2012_808</t>
  </si>
  <si>
    <t>POJEMNIK SAMOWYŁADOWAWCZY 1,2M3 NR40_ST-330/2012_808</t>
  </si>
  <si>
    <t>POJEMNIK SAMOWYŁADOWAWCZY 1,2M3 NR41_ST-331/2012_808</t>
  </si>
  <si>
    <t>POJEMNIK SAMOWYŁADOWAWCZY 1,2M3 NR42_ST-332/2012_808</t>
  </si>
  <si>
    <t>POJEMNIK SAMOWYŁADOWAWCZY 1,2M3 NR43_ST-333/2012_808</t>
  </si>
  <si>
    <t>STÓŁ ŚLUSARSKI - WARSZTAT_ST-341/2012_808</t>
  </si>
  <si>
    <t>STÓŁ ŚLUSARSKI -WARSZTAT_ST-342/2012_808</t>
  </si>
  <si>
    <t>STÓŁ WARSZTATOWY_ST-402/2012_808</t>
  </si>
  <si>
    <t>ODKURZACZ NTD 2003 NR1_ST-403/2012_808</t>
  </si>
  <si>
    <t>ODKURZACZ NTD 2003 NR2_ST-404/2012_808</t>
  </si>
  <si>
    <t>SZAFA ZABUDOWANA BUDYNEK ADMINISTRACYJNY_ST-406/2012_808</t>
  </si>
  <si>
    <t>POJEMNIKI NA PIASEK ŻÓŁTE 8 SZT_ST-409/2012_808</t>
  </si>
  <si>
    <t>KLUCZ PNEUMATYCZNY CP500 1_ST-412/2013_808</t>
  </si>
  <si>
    <t>KLUCZ PNEUMATYCZNY CP 7769 ZESTAW_ST-413/2013_808</t>
  </si>
  <si>
    <t>ŁAWKA POD SZAFKI WYSUWANA PROFI LW120(DS_ST-415/2013_808</t>
  </si>
  <si>
    <t>SZAFKA GOSPODARCZA PROFI G80-2SZT- TS_ST-414/2013_808</t>
  </si>
  <si>
    <t>SZAFKA UBRANIOWA PROFI U4-6SZT_ST-416/2013_808</t>
  </si>
  <si>
    <t>PRZEDŁUŻACZ BĘBNOWY_ST-422/2013_808</t>
  </si>
  <si>
    <t>ZWIJACZ WĘŻA CIŚNIENIOWEGO + WĄŻ_ST-423/2013_808</t>
  </si>
  <si>
    <t>WANNA WYCHW.PENA BECZKI - 2 SZT._ST-427/2013_808</t>
  </si>
  <si>
    <t>BIURKO ORZECH ECHO EC76N_ST-426/2013_808</t>
  </si>
  <si>
    <t>DRUKARKA ZEBRA GC420+KABEL USB_ST-429/2013_803</t>
  </si>
  <si>
    <t>POMPA ZATAPIALNA DIVERON 1200_ST-428/2013_808</t>
  </si>
  <si>
    <t>DRABINA ALU.3-ELEMENTY/10,10M_ST-432/2013_808</t>
  </si>
  <si>
    <t>STOJAK NA ROWERY - 2SZT_ST-433/2013_808</t>
  </si>
  <si>
    <t>PILOT DO POMPY RECYRKULACJI W ZBIORNIKU _ST-437/2013_808</t>
  </si>
  <si>
    <t>MIERNIK GAZU - PRZENOŚNY_ST-438/2013_808</t>
  </si>
  <si>
    <t>ZSYP DO GRUZU+ KONSTRUKCJA STALOWA_ST-439/2013_808</t>
  </si>
  <si>
    <t>POJEMNIK SAMOWYŁADOWCZY 2,6M3 NR 52_ST-443/2013_808</t>
  </si>
  <si>
    <t>POJEMNIK SAMOWYŁADOWCZY 2,6M3. NR 53_ST-444/2013_808</t>
  </si>
  <si>
    <t>GABLOTA PSZOK_ST-458/2013_808</t>
  </si>
  <si>
    <t>BRAMA SZYBKOROLOWANA Z OSPRZĘTEM TS-2SZT_ST-447/2013_808</t>
  </si>
  <si>
    <t>BRAMA SZYBKOROLOWANA Z OSPRZĘTEM TK-1SZT_ST-448/2013_808</t>
  </si>
  <si>
    <t>DRUKARKA HP LASERJET_ST-451/2013_808</t>
  </si>
  <si>
    <t>RADIOTELEFON MOTOROLA+ AKUMULATOR+ANTENA_ST-449/2013_808</t>
  </si>
  <si>
    <t>RADIOTELEFON MOTOROLA+AKUMULATOR+ANTENA_ST-450/2013_808</t>
  </si>
  <si>
    <t>PALARNIA WOLNOSTOJĄCA_ST-452/2013_806</t>
  </si>
  <si>
    <t>POJEMNIK SAMOWYŁADOWAWCZY 1M3_ST-453/2013_808</t>
  </si>
  <si>
    <t>POJEMNIK SAMOWYŁADOWAWCZY 1M3._ST-454/2013_808</t>
  </si>
  <si>
    <t>ZAMGŁAWIACZ MGŁA E-XTURBO 3,0 E0006924W_ST-460/2013_808</t>
  </si>
  <si>
    <t>PIŁA BAGNETOWA (SZABLASTA)_ST-461/2013_808</t>
  </si>
  <si>
    <t>POCHODNIA BIOGAZOWA TYP PBP 20_ST-462/2013_808</t>
  </si>
  <si>
    <t>SZAFKA SKRYTKOWA PROFI B 12/6_ST-465/2013_808</t>
  </si>
  <si>
    <t>PORTIERNIA_ST-468/2013_806</t>
  </si>
  <si>
    <t>POCHODNIA BIOGAZOWA TYP PBP 20._ST-467/2013_808</t>
  </si>
  <si>
    <t>KUWETA SZKLANA -25ML_ST-473/2014_808</t>
  </si>
  <si>
    <t>PRZENOŚNY MUR BETONOWY ODDZIEL.SUROWCE_ST-474/2014_808</t>
  </si>
  <si>
    <t>SZAFKA CALVADOS ECO-H52`_ST-475/2014_808</t>
  </si>
  <si>
    <t>POJEMNIK SAMOWYŁAD.1,2M3+KÓŁKA SKRĘTNE_ST-479/2014_808</t>
  </si>
  <si>
    <t>POJEMNIK SAMOWYŁAD.1,2M3+KÓŁKA SKRĘTNE._ST-480/2014_808</t>
  </si>
  <si>
    <t>SZAFKA UBRANIOWA PROFI U2-TK_ST-481/2014_808</t>
  </si>
  <si>
    <t>SZAFKA PRZEMYSŁOWA PROFI WZL 120/200_ST-482/2014_808</t>
  </si>
  <si>
    <t>SZAFKA PRZEMYSŁOWA PROFI WZL120/200_ST-483/2014_808</t>
  </si>
  <si>
    <t>SZAFKA PRZEMYSŁOWA PROFI WZL120/200._ST-484/2014_808</t>
  </si>
  <si>
    <t>STOJAK DO POJEMNIKÓW Z DASZKIEM_ST-485/2014_808</t>
  </si>
  <si>
    <t>RUSZTOWANIE DO PRAC EKSPLOAT. I REMONT._ST-488/2014_808</t>
  </si>
  <si>
    <t>REGAŁ MAGAZYNOWY_ST-489/2014_808</t>
  </si>
  <si>
    <t>TRÓJNÓG BEZPIECZEŃSTWA_ST-494/2014_808</t>
  </si>
  <si>
    <t>EKSPRES DO KAWY SAECO EXPERIA EVO_ST-495/2014_808</t>
  </si>
  <si>
    <t>WIDEODOMOFON + MONTAŻ_ST-496/2014_808</t>
  </si>
  <si>
    <t>GABLOTA OGŁOSZENIOWA_ST-497/2014_808</t>
  </si>
  <si>
    <t>DETEKTOR GAZU  DRAGER X-AM 5600_ST-498/2014_808</t>
  </si>
  <si>
    <t>MIERNIK Z WYPOSAŻENIEM _ST-501/2014_808</t>
  </si>
  <si>
    <t>GABLOTA ZAMONTOWANA PRZY BUD.WAGI_ST-509/2014_808</t>
  </si>
  <si>
    <t>STÓŁ DO ANALIZ_ST-532/2014_808</t>
  </si>
  <si>
    <t>SPECTROFOTOMETR-LOVIBOND_ST-533/2014_801</t>
  </si>
  <si>
    <t>TERMOREAKTOR-ECO16_ST-534/2014_801</t>
  </si>
  <si>
    <t>URZĄDZENIE WIELOFUN. SENSONOLDIRECT 150_ST-535/2014_801</t>
  </si>
  <si>
    <t>ZESTAW ŁAZIENKOWY (UMYWALKA+ SZAFKA)_ST-536/2014_808</t>
  </si>
  <si>
    <t>ZESTAW ŁAZIENKOWY (UMYWALKA+ SZA)_ST-537/2014_808</t>
  </si>
  <si>
    <t>PIPETA AUTOMATYCZNA 5 ML_ST-540/2014_801</t>
  </si>
  <si>
    <t>WAGO-SUSZARKA MAC-50_ST-541/2014_801</t>
  </si>
  <si>
    <t>GABLOTA  (METALOWO-SZKLANA)_ST-538/2014_808</t>
  </si>
  <si>
    <t>GRZEJNIK ELEKTRYCZNY ATLANTIK 1 Z 4_ST-542/2014_808</t>
  </si>
  <si>
    <t>GRZEJNIK ELEKTRYCZNY ATLANTIK 2 Z 4_ST-543/2014_808</t>
  </si>
  <si>
    <t>GRZEJNIK ELEKTRYCZNY ATLANTIK 3  Z 4_ST-544/2014_808</t>
  </si>
  <si>
    <t>GRZEJNIK ELEKTRYCZNY ATLANTIK 4  Z 4_ST-545/2014_808</t>
  </si>
  <si>
    <t>ALKOMAT-ELEKTRONICZNE URZĄDZENIE POMIA_ST-510/2014_800</t>
  </si>
  <si>
    <t>KOREK PNEUMATYCZNU DOPRÓB DN_ST-555/2015_808</t>
  </si>
  <si>
    <t>WAGA ELEKTRONICZNA 0-10 KG_ST-557/2015_808</t>
  </si>
  <si>
    <t>POMPA PRÓŻNIOWA (ZESTAW FILTRY+ WĄŻ)_ST-558/2015_808</t>
  </si>
  <si>
    <t>DRUKARKA HP COLOR M251 NW_ST-603/2015_808</t>
  </si>
  <si>
    <t>SZAFA METALOWA NA AKTA_ST-606/2015_808</t>
  </si>
  <si>
    <t>WANNA WYCHWYTOWA NA KOMPOSTOWNIĘ_ST-612/2015_808</t>
  </si>
  <si>
    <t>SUSZRKA LABORATORYJNA_ST-635/2015_801</t>
  </si>
  <si>
    <t>PIEC MUFLOWY WRAZ Z OSPRZĘTEM_ST-636/2015_801</t>
  </si>
  <si>
    <t>MŁYN NOŻOWY DO BIOMASY_ST-637/2015_801</t>
  </si>
  <si>
    <t>LODÓWKA 120L DO PRZECHOWYWANIA PRÓBEK_ST-638/2015_808</t>
  </si>
  <si>
    <t>EKSYKATOR DO PRZECHO.PRÓBEK HIGROSKOPI._ST-639/2015_801</t>
  </si>
  <si>
    <t>AUTOMATYCZNA POMPA DO RUREK WSKAŹNI._ST-640/2015_801</t>
  </si>
  <si>
    <t>ZESTAW ANALITYCZNY 6-CZ  DO WYZ.PAR.AT4_ST-641/2015_801</t>
  </si>
  <si>
    <t>STÓŁ  LABORATORYJNY 1 Z 3_ST-642/2015_801</t>
  </si>
  <si>
    <t>STÓŁ  LABORATORYJNY 2 Z 3_ST-643/2015_801</t>
  </si>
  <si>
    <t>STÓŁ  LABORATORYJNY 3 Z 3_ST-644/2015_801</t>
  </si>
  <si>
    <t>REGAŁ NA DOKUMETY METALOWY_ST-645/2015_808</t>
  </si>
  <si>
    <t>SZAFA METALOWA NA DOKUMENTY ZAMYKANA_ST-646/2015_808</t>
  </si>
  <si>
    <t>DYGESTORIUM LABORATORYJNE_ST-647/2015_801</t>
  </si>
  <si>
    <t>SZAFA AKTOWA ZAMYKANA_ST-648/2015_808</t>
  </si>
  <si>
    <t>SZAFA AKTOWA ZAMYKANA._ST-649/2015_808</t>
  </si>
  <si>
    <t>SZAFA AKTOWA ZAMYKANA 1 Z 2_ST-650/2015_808</t>
  </si>
  <si>
    <t>SZAFA AKTOWA ZAMYKANA 2 Z 2_ST-651/2015_808</t>
  </si>
  <si>
    <t>SZAFA UBRANIOWO- AKTOWA_ST-652/2015_808</t>
  </si>
  <si>
    <t>SZAFA AKTOWO-UBRANIOWA_ST-653/2015_808</t>
  </si>
  <si>
    <t>SZAFA SKRYTKOWA (ŚNIADANIOWA)_ST-656/2015_808</t>
  </si>
  <si>
    <t>MEBLE KUCHENNE KOMPLET_ST-657/2015_808</t>
  </si>
  <si>
    <t>LODÓWKA ELEKTROLUX_ST-658/2015_808</t>
  </si>
  <si>
    <t>POJEMNIK DO ZBIERA. ODPA.KOM.(ZIELONY)_ST-660/2015_808</t>
  </si>
  <si>
    <t>POJEMNIK DO ZBIERA. ODPA.KOM.(ŻÓŁTY)_ST-661/2015_808</t>
  </si>
  <si>
    <t>POJEMNIK DO ZBIERA. ODPA.KOM.(NIEBIESKI)_ST-662/2015_808</t>
  </si>
  <si>
    <t>GANBIONY NA ŚCIEŻCE EDUKACYJNEJ_ST-668/2016_808</t>
  </si>
  <si>
    <t>ŚWIATOWID 4 KOSTKI GRA EDUKACYJNA 1 Z 2_ST-669/2016_808</t>
  </si>
  <si>
    <t>ŚWIATOWID 4 KOSTKI GRA EDUKACYJNA 2  Z 2_ST-670/2016_808</t>
  </si>
  <si>
    <t>GABLOTA INFORMACYJNA PSZOK STRACONKI_ST-686/2016_808</t>
  </si>
  <si>
    <t>SKRZYNIOPALETA Z POKRYWĄ_ST-687/2016_808</t>
  </si>
  <si>
    <t>WANNA WYCHWYT.PE MAŁA POJ.H=175 _ST-688/2016_808</t>
  </si>
  <si>
    <t>POJEMNIK NA ODPADY PROBLEMOWE 450L_ST-689/2016_808</t>
  </si>
  <si>
    <t>DRUKARKA HP LASERJET PRO M125NW MFP_ST-690/2016_808</t>
  </si>
  <si>
    <t>MEBLE DO KONTENERA  BIURO.-SOCJ._ST-691/2016_808</t>
  </si>
  <si>
    <t>BRAMA SEGMENTOWA _ST-728/2016_808</t>
  </si>
  <si>
    <t>SCHODY METALOWE (SORTOWNIA SZKLA)_ST-731/2016_808</t>
  </si>
  <si>
    <t>DRUKARKA BROTHER HL-L2360DN_ST-735/2016_808</t>
  </si>
  <si>
    <t>ŁYŻKA HYDRAULICZNA DO WÓZKÓW WIDŁOWYCH_ST-738/2016_808</t>
  </si>
  <si>
    <t>KOMPOSTOWNIK NA ŚCIĘŻKĘ EDUKACYJNĄ_ST-742/2016_808</t>
  </si>
  <si>
    <t>DRUKARKA HP COLOR LASERJET PRO MPF_ST-743/2016_808</t>
  </si>
  <si>
    <t>WKRĘTARKA AKUMULATOROWA DEWALT _ST-748/2016_808</t>
  </si>
  <si>
    <t>WÓZEK WARSZTATOWY Z WYPOSAŻENIEM_ST-760/2017_808</t>
  </si>
  <si>
    <t>MEBLE DO KONTENERA  BIURO. PSZOK_ST-762/2017_808</t>
  </si>
  <si>
    <t>KONTENER SANITARNY WC_ST-770/2017_806</t>
  </si>
  <si>
    <t>KONTENER BIUROWY- PSZOK_ST-763/2017_806</t>
  </si>
  <si>
    <t>PRZENOŚNY MUR BETO.NA PLACU SEGRE. SZKŁA_ST-772/2017_808</t>
  </si>
  <si>
    <t>FOTEL PLAYA 12SL CZ.B P54PU KM EV11_ST-773/2017_808</t>
  </si>
  <si>
    <t>LAMPA BAKTERIOBÓJCZA 1 Z 2_ST-776/2017_808</t>
  </si>
  <si>
    <t>LAMPA BAKTERIOBÓJCZA 2 Z 2_ST-777/2017_808</t>
  </si>
  <si>
    <t>WYŚWIETLACZ ZEWNĘTRZNY WA-1 MINI_ST-779/2017_808</t>
  </si>
  <si>
    <t>POMPA GRUNDFOS UNILIFT AP12.50.11.A1_ST-784/2017_808</t>
  </si>
  <si>
    <t>TABLICA INTERAKTYWNA MOBILNA EBEAM EDGE _ST-787/2017_808</t>
  </si>
  <si>
    <t>WÓZWK DO TRANSPORTU KÓŁ CIĘŻAROWYCH_ST-789/2017_808</t>
  </si>
  <si>
    <t>ZSYP BUDOWLANY NA SORTOWNIĘ_ST-791/2017_808</t>
  </si>
  <si>
    <t>TABLICA INFORMACYJNA -  PSZOK 1_ST-794/2017_808</t>
  </si>
  <si>
    <t>ŚCIĄGACZ DO ŁOŻYSK 207-02_ST-795/2017_808</t>
  </si>
  <si>
    <t>PROSTOWNIK_ST-796/2017_808</t>
  </si>
  <si>
    <t>PALETA WANNA WYCHWYTOWA_ST-802/2018_808</t>
  </si>
  <si>
    <t>SZAFA SEM 203P MAGAZYNOWA 1 Z 2_ST-804/2018_808</t>
  </si>
  <si>
    <t>SZAFA SEM 203P MAGAZYNOWA 2 Z 2_ST-805/2018_808</t>
  </si>
  <si>
    <t>SZAFA AKTOWA 802X385X1833_ST-806/2018_808</t>
  </si>
  <si>
    <t>SZAFA SEM213P SZARA 1 Z 2_ST-807/2018_808</t>
  </si>
  <si>
    <t>SZAFA SEM213P SZARA 2 Z 2_ST-808/2018_808</t>
  </si>
  <si>
    <t>LAMPA BAKT.Z PROMIENNIKAMI 1 Z 4_ST-812/2018_808</t>
  </si>
  <si>
    <t>LAMPA BAKT.Z PROMIENNIKAMI 2 Z 4_ST-813/2018_808</t>
  </si>
  <si>
    <t>LAMPA BAKT.Z PROMIENNIKAMI 3 Z 4_ST-814/2018_808</t>
  </si>
  <si>
    <t>LAMPA BAKT.Z PROMIENNIKAMI 4 Z 4_ST-815/2018_808</t>
  </si>
  <si>
    <t>REGAŁ PALETOWY WG 1 Z 2_ST-816/2018_808</t>
  </si>
  <si>
    <t>REGAŁ PALETOWY WG 2 Z 2_ST-817/2018_808</t>
  </si>
  <si>
    <t>STÓŁ SS02MGŁ/FA 1617 7016/2003_ST-818/2018_808</t>
  </si>
  <si>
    <t>TABLICA INFORMACYJNA - PSZOK 2_ST-824/2018_809</t>
  </si>
  <si>
    <t>TABLICA INFORMACYJNA PSZOK 2_ST-829/2018_809</t>
  </si>
  <si>
    <t>GABLOTA LOTO Z WYPOSAŻENIEM_ST-831/2018_809</t>
  </si>
  <si>
    <t>PALETA WANNA WYCHWYTOWA WYSOKOPROFILOWA_ST-834/2018_809</t>
  </si>
  <si>
    <t>BAUMER FLEXPROGRAMMER 9701_ST-847/2018_801</t>
  </si>
  <si>
    <t>MIERNIK SONEL MIC-2510_ST-848/2018_809</t>
  </si>
  <si>
    <t>LUKSOMIERZ SONEL LXP-10B Z PROGRAMEM_ST-849/2018_809</t>
  </si>
  <si>
    <t>MIERNIK SONEL MPI-530+PROGR+WYPOSAŻENIE_ST-850/2018_809</t>
  </si>
  <si>
    <t>MIESZADŁO ZANURZALNE TYPU SG3.265.2_ST-856/2018_809</t>
  </si>
  <si>
    <t>UPS PAWERWALKER LINE-IN 500VA_ST-865/2018_809</t>
  </si>
  <si>
    <t>MEBLE KUCHENNE DOJADALNI SORTOWNIA_ST-866/2018_809</t>
  </si>
  <si>
    <t>ZSYP DLA ZŁOMU PRZY KABINIE WSTĘPNEJ_ST-869/2018_809</t>
  </si>
  <si>
    <t>ZSYP DLA ELEKTROZŁOMU PRZY KABINIE WSTĘP_ST-870/2018_809</t>
  </si>
  <si>
    <t>WÓZEK WARSZTATOWY Z ZESTAWEM NARZĘDZI _ST-876/2018_809</t>
  </si>
  <si>
    <t>ZAPORA NOŻYCOWA DANCOP 70-65_ST-879/2018_809</t>
  </si>
  <si>
    <t>SKRZYNKA GAG1200/ZKLUCZE/ROZDZIELACZ/_ST-881/2018_809</t>
  </si>
  <si>
    <t>SKRZYNKA GAG1150II/Z/6WĘŻY/2KLUCZE_ST-882/2018_809</t>
  </si>
  <si>
    <t>DRABINA KRAUSE TELESKOPOWA 4X4_ST-885/2019_809</t>
  </si>
  <si>
    <t>DRABINA KRAUSE STABILO 3X9_ST-886/2019_809</t>
  </si>
  <si>
    <t>WYŚWIETLACZ WAGA WJAZDOWA_ST-887/2019_809</t>
  </si>
  <si>
    <t>MEBLE KUCHENNE BUDYNEK WAGI_ST-888/2019_809</t>
  </si>
  <si>
    <t>SZAFKA NA KOMPUTER _ST-892/2019_809</t>
  </si>
  <si>
    <t>Gablota ekspozycyjna 1_ST-896/2019_809</t>
  </si>
  <si>
    <t>Gablota ekspozycyjna 2_ST-897/2019_809</t>
  </si>
  <si>
    <t>Gablota ekspozycyjna 3_ST-898/2019_809</t>
  </si>
  <si>
    <t>Klucz dynamometryczny Bahco 74WR-200 1/_ST-901/2019_809</t>
  </si>
  <si>
    <t>Stacja meteorologiczna VANTAGE DAVIS 625_ST-902/2019_800</t>
  </si>
  <si>
    <t>Drabina magazynowa przejezdna DMP-2000_ST-903/2019_809</t>
  </si>
  <si>
    <t>Regał półkowy 3,5x0,8/L=2105mm nr 1_ST-904/2019_809</t>
  </si>
  <si>
    <t>Regał półkowy 3,5x0,8/L=2105mm nr 2_ST-905/2019_809</t>
  </si>
  <si>
    <t>Regał półkowy 3,5x0,8/L=4165_ST-906/2019_809</t>
  </si>
  <si>
    <t>ŚCIANKA EDUKACYJNA W SALI KONFERENCYJNEJ_ST-909/2019_809</t>
  </si>
  <si>
    <t>PRASKA HYDRAULICZNA ERKO H-800 Z GŁOWICA_ST-910/2019_809</t>
  </si>
  <si>
    <t>REJESTRATOR TEMPERATURY TR-72NW_ST-911/2019_809</t>
  </si>
  <si>
    <t>POMPA RĘCZNA STALOWA ENERPAC P-80_ST-912/2019_809</t>
  </si>
  <si>
    <t>SIŁOWNIK RCS201 20T ENERPAC_ST-913/2019_809</t>
  </si>
  <si>
    <t>SIŁOWNIK RCS302 30T ENERPAC_ST-914/2019_809</t>
  </si>
  <si>
    <t>KLIN HYDRAULICZNY WR5 ENERPAC_ST-915/2019_809</t>
  </si>
  <si>
    <t>KLIN HYDRAULICZNY LW16 ENERPAC_ST-916/2019_809</t>
  </si>
  <si>
    <t>PRZECINAK DO NAKRĘTEK NC1319 M6-M12_ST-917/2019_809</t>
  </si>
  <si>
    <t>TELEFON SYSTEMOWY KX-DT546 CZARNY 1_ST-234/2019_809</t>
  </si>
  <si>
    <t>TELEFON SYSTEMOWY KX-DT546 CZARNY 2_ST-925/2019_809</t>
  </si>
  <si>
    <t>TELEFON SYSTEMOWY KX-DT546 CZARNY 3 _ST-930/2019_809</t>
  </si>
  <si>
    <t>SZAFKA ZAMYKANA_ST-934/2019_809</t>
  </si>
  <si>
    <t>SZAFKA 4 KOMOROWA Z ŁAWKĄ_ST-935/2019_809</t>
  </si>
  <si>
    <t>SZAFKA 2 KOMOROWA Z ŁAWKĄ 1 Z 2_ST-936/2019_809</t>
  </si>
  <si>
    <t>SZAFKA 2 KOMOROWA Z ŁAWKĄ 2 Z 2_ST-937/2019_809</t>
  </si>
  <si>
    <t>SZAFKA 1 KOMOROWA Z ŁAWKĄ _ST-938/2019_809</t>
  </si>
  <si>
    <t>SZAFA UBRANIOWA SUL 42 W RAL 7035_ST-950/2019_809</t>
  </si>
  <si>
    <t>SZAFA UBRANIOWA SUL 43 W RAL 7035_ST-951/2019_809</t>
  </si>
  <si>
    <t>ŁAWECZKA-PODSTAWA P 433 W RAL 7035_ST-952/2019_809</t>
  </si>
  <si>
    <t>GRA PLANSZOWA 3 X 3M_ST-953/2019_809</t>
  </si>
  <si>
    <t>GRA PLANSZOWA 5 X 5M_ST-954/2019_809</t>
  </si>
  <si>
    <t>TABLICA INFORMACYJNA DOJAZDOWA 1 Z 2_ST-955/2019_809</t>
  </si>
  <si>
    <t>TABLICA INFORMACYJNA DOJAZDOWA 2 Z 2_ST-956/2019_809</t>
  </si>
  <si>
    <t>SZAFA KBS 4 RAL 7032_ST-957/2019_809</t>
  </si>
  <si>
    <t>NADBUDOWA BIURKA_ST-972/2019_809</t>
  </si>
  <si>
    <t>GRA-CHUSTA ANIMACYJNA_ST-974/2019_809</t>
  </si>
  <si>
    <t>MŁOTOWIERTARKA DEWALT SDS-PLUS 800W _ST-971/2019_809</t>
  </si>
  <si>
    <t>KLUCZ DYNANOMETRYCZNY_ST-975/2019_809</t>
  </si>
  <si>
    <t>WYŚWIETLACZ WAGOWY WA-2_ST-976/2019_809</t>
  </si>
  <si>
    <t>NARZĘDZIE SKF TMFT 36_ST-977/2019_809</t>
  </si>
  <si>
    <t>ŚCIĄGACZ SKF TMHP 10E_ST-978/2019_809</t>
  </si>
  <si>
    <t>ŚCIĄGACZ SKF TMIC 7-28_ST-979/2019_809</t>
  </si>
  <si>
    <t>TELEFON XIAOMI MI 8 LITE 4/64GB DS NIEBI_ST-987/2020_809</t>
  </si>
  <si>
    <t>SZLIFIERKA KĄTOWA AKUMULATOROWA LI-ION _ST-988/2020_809</t>
  </si>
  <si>
    <t>PODEST MAGAZYNOWY (DRABINA)_ST-994/2020_809</t>
  </si>
  <si>
    <t>REKLAMA ŚWIETLNA - LOGO_ST-999/2020_809</t>
  </si>
  <si>
    <t>ŚCIĄGACZ SKF TMMR 8XL/SET - ZESTAW_ST-1020/2020_809</t>
  </si>
  <si>
    <t>ŚCIĄGACZ WEW. DO ŁOŻYSK SKF TMIP 30-60_ST-1021/2020_809</t>
  </si>
  <si>
    <t>ZAWIESIA ŁAŃCUCHOWA 4-C 5.3/3 75 T_ST-1022/2020_809</t>
  </si>
  <si>
    <t>LAMPA LED ZE STATYWEM -THORSMAN_ST-1023/2020_809</t>
  </si>
  <si>
    <t>BANDA STATYCZNA 1_ST-1024/2020_809</t>
  </si>
  <si>
    <t>BANDA STATYCZNA 2_ST-1025/2020_809</t>
  </si>
  <si>
    <t>FOTEL BIUROWY YH-660-3 REMAKE_ST-1027/2020_809</t>
  </si>
  <si>
    <t>CZYTNIK KLUCZ DO TACHOGRAFU DLK PRO_ST-1028/2020_809</t>
  </si>
  <si>
    <t>BIURKO_ST-1047/2020_809</t>
  </si>
  <si>
    <t>LADA RECEPCYJNA_ST-1050/2020_809</t>
  </si>
  <si>
    <t>SZAFA UBRANIOWA _ST-1051/2020_809</t>
  </si>
  <si>
    <t>SZAFA AKTOWA_ST-1052/2020_809</t>
  </si>
  <si>
    <t>TABLICA INFORMACYJNA PSZOK_ST-1054/2020_809</t>
  </si>
  <si>
    <t>SZAFA AKTOWA 2_ST-1055/2020_809</t>
  </si>
  <si>
    <t>DRABINA TELESKOPOWA Z PLATF.6-8 SZCZEBLI_ST-1065/2020_809</t>
  </si>
  <si>
    <t>BANDA REKLAMOWA ZGO_ST-1072/2020_809</t>
  </si>
  <si>
    <t>REGAŁ PÓŁKOWY3.5x0.8 (7225 mm)_ST-1076/2020_809</t>
  </si>
  <si>
    <t>REGAŁ PÓŁKOWY 3.5 x 0.8 (1275 mm)_ST-1077/2020_809</t>
  </si>
  <si>
    <t>DRABINA JEDNOSTRONNA 7 ST. STABILO_ST-1078/2020_809</t>
  </si>
  <si>
    <t>DRABINA WIELOFUNKCYJNA NA SCHODY 3*10 _ST-1079/2020_809</t>
  </si>
  <si>
    <t>POCHODNIA BIOGAZOWA AKTYWNA TYPU 40MH_ST-1081/2020_809</t>
  </si>
  <si>
    <t>KOMODA_ST-1084/2020_809</t>
  </si>
  <si>
    <t>KOSZ DO POMPOWANIA OTR_ST-1085/2020_809</t>
  </si>
  <si>
    <t>MONTAŻOWNICA DO KÓŁ REDATS MT-56_ST-1086/2020_809</t>
  </si>
  <si>
    <t>WYWAŻARKA DO KÓŁ REDATS WT-770_ST-1087/2020_809</t>
  </si>
  <si>
    <t>MONTAŻOWNICA DO KÓŁ REDATS M-250-3D-2_ST-1088/2020_809</t>
  </si>
  <si>
    <t>WYWAŻARKA DO KÓŁ REDATS W-70 O_ST-1089/2020_809</t>
  </si>
  <si>
    <t>NATRYSK BEZPIECZEŃSTWA Z MYJKĄ HAWS8320E_ST-1097/2020_809</t>
  </si>
  <si>
    <t>BIURKO 1Z3_ST-1108/2021_809</t>
  </si>
  <si>
    <t>BIURKO 2Z3_ST-1109/2021_809</t>
  </si>
  <si>
    <t>BIURKO 3Z3_ST-1110/2021_809</t>
  </si>
  <si>
    <t>EKSPRES SAECO XELSIS SM7480_ST-1113/2021_809</t>
  </si>
  <si>
    <t>MEBLE KUCHENNE WARSZTAT_ST-1115/2021_809</t>
  </si>
  <si>
    <t>GRZECHOTKA PNEUMATYCZNA 1/2"_ST-1116/2021_809</t>
  </si>
  <si>
    <t>STÓŁ ZE STALI NIERDZEWNEJ_ST-1121/2021_809</t>
  </si>
  <si>
    <t>SZAFA Z DRZWIAMI PRZESUWNYMI_ST-1123/2021_809</t>
  </si>
  <si>
    <t>SZAFA AKTOWA._ST-1124/2021_809</t>
  </si>
  <si>
    <t>KOMODA Z SZUFLADAMI_ST-1125/2021_809</t>
  </si>
  <si>
    <t>TABLICA BHP- LICZNIK DNI BEZ WYPADKU_ST-1130/2021_809</t>
  </si>
  <si>
    <t>POCHODNIA BIOGAZOWA MOBILNA_ST-1139/2021_809</t>
  </si>
  <si>
    <t>SZAFA Z DRZWIAMI PRZESUWNYMI WAGA_ST-1141/2021_809</t>
  </si>
  <si>
    <t>Stacja klimatyzacji TEX 715R EVO_ST-1150/2021_801</t>
  </si>
  <si>
    <t>Stacja klimatyzacji TEX Z12180_ST-1151/2021_801</t>
  </si>
  <si>
    <t>SZAFKA MAGAZYNOWA_ST-1155/2021_809</t>
  </si>
  <si>
    <t>REKLAMA ŚWIETLNA WAGA_ST-1157/2021_809</t>
  </si>
  <si>
    <t>BIURKO 1Z2_ST-1158/2021_809</t>
  </si>
  <si>
    <t>BIURKO 2Z2_ST-1159/2021_809</t>
  </si>
  <si>
    <t>REGAŁ MAGAZYNOWY- PROMAG_ST-1161/2021_809</t>
  </si>
  <si>
    <t>EKSPRES CIŚNIENIOWY LIRIKA_ST-1162/2021_809</t>
  </si>
  <si>
    <t>BIURKO DWUCZĘŚCIOWE Z SZUFLADAMI_ST-1163/2021_809</t>
  </si>
  <si>
    <t>KOMODA  SZUFLADY_ST-1164/2021_809</t>
  </si>
  <si>
    <t>TORBA NA LAPTOPA SAMSONITE_ST-1168/2021_809</t>
  </si>
  <si>
    <t>PRZEDŁUŻACZ BĘBNOWY 3PH 32A/5P_ST-1172/2021_809</t>
  </si>
  <si>
    <t>ZESTAW DO DYSTRYBUCJI SMARU 2_ST-1173/2021_809</t>
  </si>
  <si>
    <t>WKRĘTARKA MAKITA_ST-1174/2021_809</t>
  </si>
  <si>
    <t>TABLICA - PORTIERNIA_ST-1181/2021_809</t>
  </si>
  <si>
    <t>SZAFA SZARA RAL7035_ST-1183/2021_809</t>
  </si>
  <si>
    <t>BANDA REKLAMOWA 2_ST-1182/2021_809</t>
  </si>
  <si>
    <t>GABLOTA OGŁOSZENIOWA 120X100X3_ST-1206/2021_809</t>
  </si>
  <si>
    <t>SZAFKA Z PÓŁKAMI 1_ST-1212/2022_809</t>
  </si>
  <si>
    <t>SYSTEM ODSTRASZANIA PTAKÓW_ST-1215/2022_809</t>
  </si>
  <si>
    <t>SZAFKA Z PÓŁKAMI 2_ST-1213/2022_809</t>
  </si>
  <si>
    <t>ZWIJADŁO WĄŻ PNEUMATYCZNY 30 M 1Z2_ST-1218/2022_809</t>
  </si>
  <si>
    <t>ZWIJADŁO WĄŻ PNEUMATYCZNY 30 M 2Z2_ST-1219/2022_809</t>
  </si>
  <si>
    <t>PRZEDŁUŻACZ BĘBNOWY TRZFAZOWY_ST-1223/2022_809</t>
  </si>
  <si>
    <t>TARCZOWA PRZECINARKA DO STALI_ST-1225/2022_809</t>
  </si>
  <si>
    <t>AKUMULATOROWA SZLIFIERKA ROTACYJNA 180MM_ST-1227/2022_809</t>
  </si>
  <si>
    <t>SMAROWNICA PNEUMATYCZNA 12L_ST-1228/2022_809</t>
  </si>
  <si>
    <t>WNIP</t>
  </si>
  <si>
    <t>W</t>
  </si>
  <si>
    <t>PROGRAM SYNFONIA FINANSEI KSIĘGOWOŚĆ_WNiP 3/23_</t>
  </si>
  <si>
    <t>PROGRAM SYNFONIA PŁACE_WNiP 4/24_</t>
  </si>
  <si>
    <t>PROGRAM SYNFONIA ŚRODKI TRWAŁE_WNiP 5/25_</t>
  </si>
  <si>
    <t>ZNAK FIRMOWY ZGO S.A._WNiP 7/27_</t>
  </si>
  <si>
    <t>PROGRAM SYNFONIA FINANSE I KSIĘGOWOŚĆ PR_WNiP 14_</t>
  </si>
  <si>
    <t>MICROSOFT OFFICE SMALL_WNiP 16/2008_</t>
  </si>
  <si>
    <t>MICROSOFT OFFICE SMALL BUSINESS 2-2007PL_ST-165/209_</t>
  </si>
  <si>
    <t>PROGRAM MICROSOFT OFICE SBE2007 PL OEM_WNiP 179/2010_</t>
  </si>
  <si>
    <t>LICENCJA SYNFONIA FK PREMIUM DODATK.STAN_WNiP-183/2010_</t>
  </si>
  <si>
    <t>LICENCJA NA STANOWISKO PROGRAM WAGOWY_WNiP-20/2012_</t>
  </si>
  <si>
    <t>OPROGRAMOWANIE COMARCH CDN XL_WNiP 21/2012_</t>
  </si>
  <si>
    <t>OPROGRAMOWANIE DO TACHOGRAFU_WNiP-22/2012_</t>
  </si>
  <si>
    <t>PROGRAM FK OPTIMA CDN XL_WNIP-1/P/2012_</t>
  </si>
  <si>
    <t>LICENCJA SYSTEM WAGOWY PSZOK _WNiP-25/2013_</t>
  </si>
  <si>
    <t>LICENCJA SYSTEM WAGOWY PSZOK,_WNiP-26/2013_</t>
  </si>
  <si>
    <t>INTEGRACJA WAGI SCHENKER I CZYTNIKA RFD _ST-503/2014_</t>
  </si>
  <si>
    <t>OPRPGRAMOWANIE MICROSOFT WINDOWS PRO PAC_ST-552/2015_</t>
  </si>
  <si>
    <t>OPROPGRA. MICROSOFT OFFICE HOME AND BUSI_ST-553/2015_</t>
  </si>
  <si>
    <t>OPRO. MICROSOFT OFFICE HOME AND BUSINESS_ST-554/2015_</t>
  </si>
  <si>
    <t xml:space="preserve"> MICROSFT OEM WINDOWS PRO 7 SP1*64 PL_ST-625/2015_</t>
  </si>
  <si>
    <t xml:space="preserve"> MICROSOFT OEM WINDOWS PRO 7 SP1*64 PL_ST-626/2015_</t>
  </si>
  <si>
    <t xml:space="preserve"> MICROSOFT OEM WINDOWS PRO 7 SP1*64 PL 1_ST-631/2015_</t>
  </si>
  <si>
    <t>NINITE PRO-OPROGRAMOWANIE DO AKTUALIZA._ST-662/2016_</t>
  </si>
  <si>
    <t>MICROSOFT ESD OFFICE MAC HOME &amp; BUSINESS_ST-665/2016_</t>
  </si>
  <si>
    <t>LICENCJA PAKIET COMARCH ERP  ZAMÓWIENIA_ST-666/2016_</t>
  </si>
  <si>
    <t>OPROGRAMOWANIE OFFICE HOME AND BUSINESS_ST-718/2016_</t>
  </si>
  <si>
    <t>LICENCJA SYSTEMU WAGOWEGO_ST-734/2016_</t>
  </si>
  <si>
    <t>LICENCJA NA OPEN VPN (2 LICENCJE WAGA) _ST-736/2016_</t>
  </si>
  <si>
    <t>LICENCJA TERMINALOWA (PROGRAM WAGOWY)_ST-737/2016_</t>
  </si>
  <si>
    <t>LICENCJA MODUŁ SPRZEDAŻY CDN_ST-838/2018_</t>
  </si>
  <si>
    <t>LICENCJA PAKIET COMARCH ERP XL (WAGA)_ST-846/2018_</t>
  </si>
  <si>
    <t>OPROGRAMOWANIE SYSTEM WAGOWY_WNIP-23_</t>
  </si>
  <si>
    <t>PROGRAM DO ODZYSKIWANIA DANYCH _ST-880/2018_</t>
  </si>
  <si>
    <t>LICENCJA ANTYWIRUSOWA NA TELEFONY_ST-908/2019_</t>
  </si>
  <si>
    <t>OPROGRAMOWANIE WEATHER LINK IP DAVIS6555_ST-940/2019_</t>
  </si>
  <si>
    <t>MICRISOFT OEM WIN PRO 10 64BIT POLISH_ST-948/2019_</t>
  </si>
  <si>
    <t>MICROSOFT OFFICE HOME &amp;BUSINESS 2019_ST -949/2019_</t>
  </si>
  <si>
    <t>MICROSOFT OEM WIN PRO 10 64BIT POLISH 1_ST-958/2019_</t>
  </si>
  <si>
    <t>MICROSOFT OEM WIN PRO 10 64BIT POLISH 2_ST-959/2019_</t>
  </si>
  <si>
    <t>MICROSOFT OEM WIN PRO 10 64BIT POLISH 3_ST-960/2019_</t>
  </si>
  <si>
    <t>MICROSOFT OEM WIN PRO 10 64BIT POLISH 4_ST-961/2019_</t>
  </si>
  <si>
    <t>MICROSOFT OEM WIN PRO 10 64BIT POLISH 5_ST-962/2019_</t>
  </si>
  <si>
    <t>MICROSOFT OEM WIN PRO 10 64BIT POLISH 6_ST-963/2019_</t>
  </si>
  <si>
    <t>MICROSOFT OEM WIN PRO 10 64BIT POLISH 7_ST-964/2019_</t>
  </si>
  <si>
    <t>MICROSOFT OEM WIN PRO 10 64BIT POLISH 8_ST-965/2019_</t>
  </si>
  <si>
    <t>MICROSOFT OEM WIN PRO 10 64BIT POLISH 9_ST-966/2019_</t>
  </si>
  <si>
    <t>MICROSOFT OEM WIN PRO 10 64BIT POLISH 10_ST-967/2019_</t>
  </si>
  <si>
    <t>MICROSOFT OEM WIN PRO 10 64BIT POLISH 11_ST-968/2019_</t>
  </si>
  <si>
    <t>MICROSOFT OEM WIN PRO 10 64BIT POLISH 12_ST-969/2019_</t>
  </si>
  <si>
    <t>MICROSOFT OEM WIN PRO 10 64BIT POLISH 13_ST-970/2019_</t>
  </si>
  <si>
    <t>MICROSOFT SQLSERVER STANDARDEDITION 2019_ST-985/2019_</t>
  </si>
  <si>
    <t>MICROSOFT SQLCAL 2019_ST-986/2019_</t>
  </si>
  <si>
    <t>MICROSOFT OEM WIN PRO 10 64BIT_ST-995/2020_</t>
  </si>
  <si>
    <t>MICROSOFT OEM WIN PRO 10  64BIT_ST-996/2020_</t>
  </si>
  <si>
    <t>OPROGRAMOWANIE DMS_ST-1000/2020_</t>
  </si>
  <si>
    <t>APLIKACJA-WAŻENIE 3 WAGA LICENCJA 1_ST-1010/2020_</t>
  </si>
  <si>
    <t>APLIKACJA-WAŻENIE 3 WAGA LICENCJA 2_ST-1011/2020_</t>
  </si>
  <si>
    <t>APLIKACJA-WAŻENIE 3 WAGA LICENCJA 3_ST-1012/2020_</t>
  </si>
  <si>
    <t>APLIKACJA-WAŻENIE 3 WAGA LICENCJA 4_ST-1013/2020_</t>
  </si>
  <si>
    <t>APLIKACJA-WAŻENIE 3 WAGA LICENCJA 5_ST-1014/2020_</t>
  </si>
  <si>
    <t>APLIKACJA-WAŻENIE 3 WAGA LICENCJA 6_ST-1015/2020_</t>
  </si>
  <si>
    <t>APLIKACJA-WAŻENIE 3 WAGA LICENCJA 7_ST-1016/2020_</t>
  </si>
  <si>
    <t>OPROGRAMOWANIE GANZ CONTROL GLOBAL_ST-1041/2020_</t>
  </si>
  <si>
    <t>SYSTEM WAGOWY - LIMITY ODPADÓW_ST-1048/2020_</t>
  </si>
  <si>
    <t>OPROGRAMOWANIE DO OBSŁUGI KART BDO_ST-1056/2020_</t>
  </si>
  <si>
    <t>MICROSOFT OFFICE HOME&amp;BUSINESS 2019 WIN_ST-1064/2020_</t>
  </si>
  <si>
    <t>MICROSOFT WINRMTDSKTP SERWER_ST-1080/2020_</t>
  </si>
  <si>
    <t>APLIKACJA MOBILNY MAGAZYN_ST-1102/2020_</t>
  </si>
  <si>
    <t>LICENCJA SPRZEDAŻ CDN_ST-1119/2021_</t>
  </si>
  <si>
    <t>Licencja Comarch Optima Kadry i Płace_ST-1152/2021_</t>
  </si>
  <si>
    <t>SYSTEM INNER WEB_ST-1197/2021_</t>
  </si>
  <si>
    <t>PROGRAM COMARCH PAKIET DMS - LICENCJA 1_ST-1210/2022_</t>
  </si>
  <si>
    <t>PROGRAM COMARCH PAKIET DMS - LICENCJA 2_ST-1211/2022_</t>
  </si>
  <si>
    <t>MECHANIZM AKTUALIZACJI _ST-1220/2022_</t>
  </si>
  <si>
    <t>Środki trwałe KŚT IV</t>
  </si>
  <si>
    <t>Środki trwałe KŚT V</t>
  </si>
  <si>
    <t>Środki trwałe KŚT VI</t>
  </si>
  <si>
    <t>Środki trwałe KŚT VIII</t>
  </si>
  <si>
    <t xml:space="preserve">Środki trwałe KŚT VII </t>
  </si>
  <si>
    <t>Dane wykresu [Kartoteka wg daty]</t>
  </si>
  <si>
    <t>DOSTAWKA ORZECH ECHO-EC90_W-1/2011_</t>
  </si>
  <si>
    <t>WIESZAK WYSUWANY ECO-S86_W-2/2011_</t>
  </si>
  <si>
    <t>KRZESŁA RIO BLACK (EV4) 10 SZT KPL._W-3/2011_</t>
  </si>
  <si>
    <t>KANAŁ KABLOWY 9 SZT_W-4/2011_</t>
  </si>
  <si>
    <t>KONTENER CALVADOS ECO-KH13_W-5/2011_</t>
  </si>
  <si>
    <t>KONTENER CALVADOS ECO-KH13._W-6/2011_</t>
  </si>
  <si>
    <t>KONTENER CALVADOS ECO-KH13,_W-7/2011_</t>
  </si>
  <si>
    <t>KONTENER CALVADOS ECO-KH13;_W-8/2011_</t>
  </si>
  <si>
    <t>KONTENER CALVADOS ECO-KH13:_W-9/2011_</t>
  </si>
  <si>
    <t>KONTENER CALVADOS ECO-KH 13_W-10/2011_</t>
  </si>
  <si>
    <t>KONTENER CALVADOS ECO -KH 13_W-11/2011_</t>
  </si>
  <si>
    <t>KONTENER CALVADOS ECO - KH 13_W-12/2011_</t>
  </si>
  <si>
    <t>KONTENER CALVADOS ECO - KH 13._W-13/2011_</t>
  </si>
  <si>
    <t>STOLIK CALVADOS ECO-PH64_W-14/2011_</t>
  </si>
  <si>
    <t>SZAFKA CALVADOS_W-15/2011_</t>
  </si>
  <si>
    <t>BLAT CALVADOS_W-16/2011_</t>
  </si>
  <si>
    <t>SZAFKA AKTOWA CALVADOS ECO-H51_W-17/2011_</t>
  </si>
  <si>
    <t>SZAFKA AKTOWA CALVADOS ECO-H51._W-18/2011_</t>
  </si>
  <si>
    <t>SZAFKA AKTOWA CALVADOS ECO-H51,_W-19/2011_</t>
  </si>
  <si>
    <t>SZAFKA AKTOWA CALVADOS ECO-H51;_W-20/2011_</t>
  </si>
  <si>
    <t>SZAFKA AKTOWA CALVADOS ECO-H51:_W-21/2011_</t>
  </si>
  <si>
    <t>SZAFKA AKTOWA CALVADOS ECO- H51:_W-22/2011_</t>
  </si>
  <si>
    <t>KRZESŁO ARCADIA (12 SZT)_W-23/2011_</t>
  </si>
  <si>
    <t>KRZESŁO RIO BLACK (EV7) 2SZT_W-24/2011_</t>
  </si>
  <si>
    <t>KRZESŁO ARCADIA (12SZT)_W-25/2011_</t>
  </si>
  <si>
    <t>KRZESŁO ARCADIA (12SZT)._W-26/2011_</t>
  </si>
  <si>
    <t>KRZESŁO ARCADIA (12SZT),_W-27/2011_</t>
  </si>
  <si>
    <t>KRZESŁO ARCADIA (12SZT);_W-28/2011_</t>
  </si>
  <si>
    <t>KRZESŁO ARCADIA (12SZT )_W-29/2011_</t>
  </si>
  <si>
    <t>KRZESŁO ARCADIA (12SZT )._W-30/2011_</t>
  </si>
  <si>
    <t>KRZESŁO ARCADIA (12SZT );_W-31/2011_</t>
  </si>
  <si>
    <t>KRZESŁO ARCADIA (12SZT ),_W-32/2011_</t>
  </si>
  <si>
    <t>KRZESŁO ARCADIA  (12SZT ),_W-33/2011_</t>
  </si>
  <si>
    <t>KRZESŁO ARCADIA  (12SZT )._W-34/2011_</t>
  </si>
  <si>
    <t>KRZESŁO ARCADIA  (12SZT ):_W-35/2011_</t>
  </si>
  <si>
    <t>KANAŁ KABLOWY_W-36/2011_</t>
  </si>
  <si>
    <t>WIESZAK CZRNY P-101_W-37/2011_</t>
  </si>
  <si>
    <t>KRZESŁO RIO BLACK(ILOŚĆ 40 SZT)_W-38/2011_</t>
  </si>
  <si>
    <t>STOLIK CALWADOS ECO-PH62_W-39/2011_</t>
  </si>
  <si>
    <t>STOLIK CALWADOS ECO-PH62._W-40/2011_</t>
  </si>
  <si>
    <t>STOLIK CALWADOS ECO-PH62;_W-41/2011_</t>
  </si>
  <si>
    <t>STOLIK CALWADOS ECO-PH62:_W-42/2011_</t>
  </si>
  <si>
    <t>SZAFKA CALWADOS ECO-H31_W-43/2011_</t>
  </si>
  <si>
    <t>SZAFKA CALWADOS ECO-H31,_W-44/2011_</t>
  </si>
  <si>
    <t>STOLIK ORZECH NIZINNY_W-46/2014_</t>
  </si>
  <si>
    <t>BIURKO BIAŁE LINNMON_W-1/2014_808</t>
  </si>
  <si>
    <t>SZAFA AKTOWO-UBRANIWA (TRZYDRZWIOWA-BIA)_W-2/2014_808</t>
  </si>
  <si>
    <t>STOLIK LINNMON-SZARY_W-3/2014_808</t>
  </si>
  <si>
    <t>DRUKARKA CANON MA2950_W-4/2014_808</t>
  </si>
  <si>
    <t>KRZESŁO OBROTOWE CZARNE_W-5/2014_808</t>
  </si>
  <si>
    <t>KRZESŁO OBROTOWE SZARE_W-6/2014_808</t>
  </si>
  <si>
    <t>KRZESŁO OBROTOWE SZARE/1_W-7/2014_808</t>
  </si>
  <si>
    <t>SZAFKA FISZĄCA 1 Z 2_W-8/2014_808</t>
  </si>
  <si>
    <t>SZAFKA WISZĄCA 2 Z 2_W-9/2014_808</t>
  </si>
  <si>
    <t>SZAFKA +ZLEW_W-10/2014_808</t>
  </si>
  <si>
    <t>LODÓWKA AMICA_W-11/2014_808</t>
  </si>
  <si>
    <t>REGAŁ AKTOWY OTWARTY (8-PÓŁKOWY)_W-12/2014_808</t>
  </si>
  <si>
    <t>SUSZARKA DO RĄK_W-13/2014_808</t>
  </si>
  <si>
    <t>KOŁO (TYPU RATUNKOWE)_W-14/2014_808</t>
  </si>
  <si>
    <t>SZAFA AKTOWA METALOWA_W-15/2014_808</t>
  </si>
  <si>
    <t>BIURKO CALVADOS VIK-BM71 + KANAŁ KABLOWY_W-16/2015_808</t>
  </si>
  <si>
    <t>ROUTER WIFI _W-17/2015_808</t>
  </si>
  <si>
    <t>ROUTER WIFI S_W-18/2015_808</t>
  </si>
  <si>
    <t>PODSTAWKA POD LAPTOP_W-19/2015_808</t>
  </si>
  <si>
    <t>MIKROSKOP DO BIOLIGHT 300+DLT-CAM  2MP_W-20/2015_808</t>
  </si>
  <si>
    <t>KONTENER CALVADOS ECO-KH13 &gt;_W-21/2015_808</t>
  </si>
  <si>
    <t>TELEFON PRZEWODOWY PANASONIC KX-TS2308PD_w-24/2015_808</t>
  </si>
  <si>
    <t>KRZESŁO SMART R3D TS02 M15 SH POMARAŃ._W-25/2015_808</t>
  </si>
  <si>
    <t>KRZESŁO SMART R3D TS02 M15 SH POMA._W-26/2015_808</t>
  </si>
  <si>
    <t>WÓZEK PRZEMYSŁOWY DO MYCIA PODŁÓG_W-27/2015_808</t>
  </si>
  <si>
    <t>WKRĘTARKA SKIL 6220AA_W-30/2015_808</t>
  </si>
  <si>
    <t>CZAJNIK BEZPRZEWODOWY TEFAL _W-32/2015_808</t>
  </si>
  <si>
    <t>CZAJNIK BEZPREZWODOWY TEFAL  (KO 3308 )_W-33/2015_808</t>
  </si>
  <si>
    <t>SPAWARKA BS4852-LCD_W-35/2015_808</t>
  </si>
  <si>
    <t>UPS 950VA 230V AVR-APC BACK_W-36/2015_808</t>
  </si>
  <si>
    <t>KLUCZE TRZEPIENIOWE IMBUS_W-38/2015_808</t>
  </si>
  <si>
    <t>BLUETOO JABRA153448_W-41/2015_808</t>
  </si>
  <si>
    <t>URZĄDZENIE WIELOF. HP LASERJET M125 NW _W-42/2015_808</t>
  </si>
  <si>
    <t>TELEFON SAMSUNG GALAXY A3 CZARNY 1-5_W-43/2015_629</t>
  </si>
  <si>
    <t>TELEFON SAMSUNG GALAXY A3 CZARNY 3 Z 5_W-45/2015_629</t>
  </si>
  <si>
    <t>TELEFON SAMSUNG GALAXY A3 CZARNY 4 Z 5_W-46/2015_629</t>
  </si>
  <si>
    <t>TELEFON SAMSUNG GALAXY A3 CZARNY 5 Z 5_W-47/2015_629</t>
  </si>
  <si>
    <t>MONITOR ASUS VE198S 19INCH, 1440*900,_W-49/2015_808</t>
  </si>
  <si>
    <t>UPS-APC BACK 700VA, 230V, AVR, USB,IEC_W-50/2015_808</t>
  </si>
  <si>
    <t>STÓŁ 1 Z 5  (STOŁÓWKA)_W-51/2015_808</t>
  </si>
  <si>
    <t>STÓŁ 2 Z 5 (STOŁÓWKA)_W-52/2015_808</t>
  </si>
  <si>
    <t>STÓŁ 3 Z 5 (STOŁÓWKA)_W-53/2015_808</t>
  </si>
  <si>
    <t>STÓŁ 4 Z 5 (STOŁÓWKA)_W-54/2015_808</t>
  </si>
  <si>
    <t>STÓŁ 5 Z 5 (STOŁÓWKA)_W-55/2015_808</t>
  </si>
  <si>
    <t>KRZESŁO OBROTOWE 1 Z 5_W-56/2015_808</t>
  </si>
  <si>
    <t>KRZESŁO OBROTOWE  2  Z 5_W-57/2015_808</t>
  </si>
  <si>
    <t>KRZESŁO OBROTOWE  3  Z 5_W-58/2015_808</t>
  </si>
  <si>
    <t>KRZESŁO OBROTOWE 4 Z 5_W-59/2015_808</t>
  </si>
  <si>
    <t>KRZESŁO OBROTOWE 5  Z 5_W-60/2015_808</t>
  </si>
  <si>
    <t>KRZESŁO DOSTAWNE SZARE (PLASTIKOWE)_W-61/2015_808</t>
  </si>
  <si>
    <t>KRZESŁO DOSTAWNE SZARE (PLASTIK) 2 Z 20_W-62/2015_808</t>
  </si>
  <si>
    <t>KRZESŁO DOSTAWNE SZARE (PLASTIK) 3 Z 20_W-63/2015_808</t>
  </si>
  <si>
    <t>KRZESŁO DOSTAWNE SZARE (PLASTIK) 4 Z 20_W-64/2015_808</t>
  </si>
  <si>
    <t>KRZESŁO DOSTAWNE SZARE (PLASTIK) 5 Z 20_W-65/2015_808</t>
  </si>
  <si>
    <t>KRZESŁO DOSTAWNE SZARE (PLASTIK) 6 Z 20_W-66/2015_808</t>
  </si>
  <si>
    <t>KRZESŁO DOSTAWNE SZARE (PLASTIK) 7 Z 20_W-67/2015_808</t>
  </si>
  <si>
    <t>KRZESŁO DOSTAWNE SZARE (PLASTIK) 8 Z 20_W-68/2015_808</t>
  </si>
  <si>
    <t>KRZESŁO DOSTAWNE SZARE (PLASTIK) 9 Z 20_W-69/2015_808</t>
  </si>
  <si>
    <t>KRZESŁO DOSTAWNE SZARE (PLASTIK) 10 Z 20_W-70/2015_808</t>
  </si>
  <si>
    <t>KRZESŁO DOSTAWNE SZARE (PLASTIK) 11 Z 20_W-71/2015_808</t>
  </si>
  <si>
    <t>KRZESŁO DOSTAWNE SZARE (PLASTIK) 12 Z 20_W-72/2015_808</t>
  </si>
  <si>
    <t>KRZESŁO DOSTAWNE SZARE (PLASTIK) 13 Z 20_W-73/2015_808</t>
  </si>
  <si>
    <t>KRZESŁO DOSTAWNE SZARE (PLASTIK) 14 Z 20_W-74/2015_808</t>
  </si>
  <si>
    <t>KRZESŁO DOSTAWNE SZARE (PLASTIK) 15 Z 20_W-75/2015_808</t>
  </si>
  <si>
    <t>KRZESŁO DOSTAWNE SZARE (PLASTIK)16 Z 20_W-76/2015_808</t>
  </si>
  <si>
    <t>KRZESŁO DOSTAWNE SZARE (PLASTIK) 17 Z 20_W-77/2015_808</t>
  </si>
  <si>
    <t>KRZESŁO DOSTAWNE SZARE (PLASTIK) 18 Z 20_W-78/2015_808</t>
  </si>
  <si>
    <t>KRZESŁO DOSTAWNE SZARE (PLASTIK) 19 Z 20_W-79/2015_808</t>
  </si>
  <si>
    <t>KRZESŁO DOSTAWNE SZARE (PLASTIK) 20 Z 20_W-80/2015_808</t>
  </si>
  <si>
    <t>BIURKO KĄTOWE 1 z 4_W-81/2015_808</t>
  </si>
  <si>
    <t>BIURKO KĄTOWE 2 z 4_W-82/2015_808</t>
  </si>
  <si>
    <t>BIURKO KĄTOWE 3 z 4_W-83/2015_808</t>
  </si>
  <si>
    <t>BIURKO KĄTOWE 4 z 4_W-84/2015_808</t>
  </si>
  <si>
    <t>KONTENER  MOBILNY 3 SZUFLADOWY 1 z 4_W-85/2015_808</t>
  </si>
  <si>
    <t>KONTENER  MOBILNY 3 SZUFLADOWY 2 z 4_W-86/2015_808</t>
  </si>
  <si>
    <t>KONTENER  MOBILNY 3 SZUFLADOWY 3 z 4_W-87/2015_808</t>
  </si>
  <si>
    <t>KONTENER  MOBILNY 3 SZUFLADOWY 4 z 4_W-88/2015_808</t>
  </si>
  <si>
    <t>SZAFA UBRANIOWA 2 OSOBOWA 1 Z 20  META._W-89/2015_808</t>
  </si>
  <si>
    <t>SZAFA UBRANIOWA 2 OSOBOWA 2 Z 20  META._W-90/2015_808</t>
  </si>
  <si>
    <t>SZAFA UBRANIOWA 2 OSOBOWA 3 Z 20  META._W-91/2015_808</t>
  </si>
  <si>
    <t>SZAFA UBRANIOWA 2 OSOBOWA 4 Z 20  META._W-92/2015_808</t>
  </si>
  <si>
    <t>SZAFA UBRANIOWA 2 OSOBOWA 5  Z 20  META._W-93/2015_808</t>
  </si>
  <si>
    <t>SZAFA UBRANIOWA 2 OSOBOWA 6 Z 20  META._W-94/2015_808</t>
  </si>
  <si>
    <t>SZAFA UBRANIOWA 2 OSOBOWA 7 Z 20  META._W-95/2015_808</t>
  </si>
  <si>
    <t>SZAFA UBRANIOWA 2 OSOBOWA 8 Z 20  META._W-96/2015_808</t>
  </si>
  <si>
    <t>SZAFA UBRANIOWA 2 OSOBOWA 9 Z 20  META._W-97/2015_808</t>
  </si>
  <si>
    <t>SZAFA UBRANIOWA 2 OSOBOWA 10 Z 20  META._W-98/2015_808</t>
  </si>
  <si>
    <t>SZAFA UBRANIOWA 2 OSOBOWA 11 Z 20  META._W-99/2015_808</t>
  </si>
  <si>
    <t>SZAFA UBRANIOWA 2 OSOBOWA 12 Z 20  META._W-100/2015_808</t>
  </si>
  <si>
    <t>SZAFA UBRANIOWA 2 OSOBOWA 13 Z 20  META._W-101/2015_808</t>
  </si>
  <si>
    <t>SZAFA UBRANIOWA 2 OSOBOWA 14 Z 20  META._W-102/2015_808</t>
  </si>
  <si>
    <t>SZAFA UBRANIOWA 2 OSOBOWA 15 Z 20  META._W-103/2015_808</t>
  </si>
  <si>
    <t>SZAFA UBRANIOWA 2 OSOBOWA 16 Z 20  META._W-104/2015_808</t>
  </si>
  <si>
    <t>SZAFA UBRANIOWA 2 OSOBOWA 17 Z 20  META._W-105/2015_808</t>
  </si>
  <si>
    <t>SZAFA UBRANIOWA 2 OSOBOWA 18 Z 20  META._W-106/2015_808</t>
  </si>
  <si>
    <t>SZAFA UBRANIOWA 2 OSOBOWA 19 Z 20  META._W-107/2015_808</t>
  </si>
  <si>
    <t>SZAFA UBRANIOWA 2 OSOBOWA 20 Z 20  META._W-108/2015_808</t>
  </si>
  <si>
    <t>ŁAWKA POD SZAFKĘ UBRANIOWĄ 1 z 10_W-109/2015_808</t>
  </si>
  <si>
    <t>ŁAWKA POD SZAFKĘ UBRANIOWĄ 2 z 10_W-110/2015_808</t>
  </si>
  <si>
    <t>ŁAWKA POD SZAFKĘ UBRANIOWĄ 3 z 10_W-111/2015_808</t>
  </si>
  <si>
    <t>ŁAWKA POD SZAFKĘ UBRANIOWĄ 4 z 10_W-112/2015_808</t>
  </si>
  <si>
    <t>ŁAWKA POD SZAFKĘ UBRANIOWĄ 5 z 10_W-113/2015_808</t>
  </si>
  <si>
    <t>ŁAWKA POD SZAFKĘ UBRANIOWĄ 6 z 10_W-114/2015_808</t>
  </si>
  <si>
    <t>ŁAWKA POD SZAFKĘ UBRANIOWĄ 7 z 10_W-115/2015_808</t>
  </si>
  <si>
    <t>ŁAWKA POD SZAFKĘ UBRANIOWĄ 8 z 10_W-116/2015_808</t>
  </si>
  <si>
    <t>ŁAWKA POD SZAFKĘ UBRANIOWĄ 9 z 10_W-117/2015_808</t>
  </si>
  <si>
    <t>ŁAWKA POD SZAFKĘ UBRANIOWĄ 10 z 10_W-118/2015_</t>
  </si>
  <si>
    <t>TELEFONY PRZEWODOWY PANASONIC 1 z 4_W-119/2015_808</t>
  </si>
  <si>
    <t>TELEFONY PRZEWODOWY PANASONIC 2 z 4_W-120/2015_808</t>
  </si>
  <si>
    <t>TELEFONY PRZEWODOWY PANASONIC 3 z 4_W-121/2015_808</t>
  </si>
  <si>
    <t>TELEFONY PRZEWODOWY PANASONIC 4 z 4_W-122/2015_808</t>
  </si>
  <si>
    <t>PLYTA ELEKTRYCZNA DWUPOLOWA_W-123/2015_808</t>
  </si>
  <si>
    <t>DOZOWNIK DO MYDŁA  1 z 2_W-124/2015_808</t>
  </si>
  <si>
    <t>DOZOWNIK DO MYDŁA  2 z 2_W-125/2015_808</t>
  </si>
  <si>
    <t>PODAJNIK NA RĘCZNIKI PAPIEROWE 1 Z 2_W-126/2015_808</t>
  </si>
  <si>
    <t>PODAJNIK NA RĘCZNIKI PAPIEROWE 2 Z 2_W-127/2015_</t>
  </si>
  <si>
    <t>PODAJNIK NA PAPIER_W-128/2015_808</t>
  </si>
  <si>
    <t>DYSK SSD DO KOMPUTERA DELL M6800_W-129/2016_491</t>
  </si>
  <si>
    <t>KUCHENKA MIKROFALOWA AMICA AMSF20E1S_W-130/2016_808</t>
  </si>
  <si>
    <t>KRZESŁO OBROTOWE CZARNE 1 Z 2_W-131/2016_808</t>
  </si>
  <si>
    <t>KRZESŁO OBROTOWE CZARNE 2 Z 2_W-132/2016_808</t>
  </si>
  <si>
    <t>REGAŁ METALOWY PROMAG 1 Z 2_W-133/2016_808</t>
  </si>
  <si>
    <t>REGAŁ METALOWY PROMAG 2 Z 2_W-134/2016_808</t>
  </si>
  <si>
    <t>POJEMNIK ŻÓŁTY NA SÓL,PIASEK  1 Z 2_W-135/2016_808</t>
  </si>
  <si>
    <t>POJEMNIK ŻÓŁTY NA SÓL,PIASEK  2 Z 2_W-136/2016_808</t>
  </si>
  <si>
    <t>POJEMNIK Z POKRYWĄ 1 Z 5_W-137/2016_808</t>
  </si>
  <si>
    <t>POJEMNIK Z POKRYWĄ 2 Z 5_W-138/2016_808</t>
  </si>
  <si>
    <t>POJEMNIK Z POKRYWĄ 3 Z 5_W-139/2016_808</t>
  </si>
  <si>
    <t>POJEMNIK NA SORBENT 220L_W-142/2016_808</t>
  </si>
  <si>
    <t>POJEMNIK NA ODPADY PE-120_W-143/2016_808</t>
  </si>
  <si>
    <t>POJEMNIK NA ŚWIETLÓWKI EKO-LAMP 1.5_W-144/2016_808</t>
  </si>
  <si>
    <t>ŁAWKA POD SZAFKĘ UBRANIOWĄ 1 Z 2_W-145/2016_808</t>
  </si>
  <si>
    <t>ŁAWKA POD SZAFKĘ UBRANIOWĄ 2  Z 2_W-146/2016_808</t>
  </si>
  <si>
    <t>SZAFA UBRANIOWA PODWÓJNA 1 Z 2_W-147/2016_808</t>
  </si>
  <si>
    <t>SZAFA UBRANIOWA PODWÓJNA 2 Z 2_W-148/2016_808</t>
  </si>
  <si>
    <t>WANIENKA WYCHWY. B/KRATO. 143L 1 Z 3  _W-149/2016_808</t>
  </si>
  <si>
    <t>WANIENKA WYCHWY. B/KRATO. 143L 2 Z 3  _W-150/2016_808</t>
  </si>
  <si>
    <t>WANIENKA WYCHWY. B/KRATO. 143L 3  Z 3_W-151/2016_808</t>
  </si>
  <si>
    <t>SZAFKA BHP NA ODZIEŻ HK_W-152/2016_808</t>
  </si>
  <si>
    <t>SZAFKA ODZIEŻOWA BHP HK_W-153/2016_808</t>
  </si>
  <si>
    <t>SZAFKA BHP NA ODZIEŻ RS_W-154/2016_808</t>
  </si>
  <si>
    <t>SZAFKA ODZIEŻOWA BHP RS_W-155/2016_808</t>
  </si>
  <si>
    <t>DETEKTOR PRZEWODÓW I RUR GMS 120 BOSCH_W-157/2016_808</t>
  </si>
  <si>
    <t>APARAT FOTOGRAFICZNY NIKON VNA851E1_W-161/2016_</t>
  </si>
  <si>
    <t>APARAT FOTOGRAFICZNY NIKON VNA980E1_W-162/2016_808</t>
  </si>
  <si>
    <t>PRZEDŁUŻACZ PCE XREEL 1-FAZ.30 MB RS_W-165/2016_808</t>
  </si>
  <si>
    <t>PRZEDŁUŻACZ PCE XREEL 1-FAZ.30 MB HS_W-167/2016_808</t>
  </si>
  <si>
    <t>SEKATOR FISKARS L99 KOWADEŁKOWY 80CM_W-168/2016_808</t>
  </si>
  <si>
    <t>ŚWISTAWKA-DO POMIARU POZIO.ZWIERCIA. H2O_W-170/2016_808</t>
  </si>
  <si>
    <t>TAŚMA MIERNICZA 20MB_W-171/2016_808</t>
  </si>
  <si>
    <t>SPRZĘT DO POMIARU TEMPE.I WILGOTNOŚCI_W-172/2016_808</t>
  </si>
  <si>
    <t>KONTENER 240L NA PUSZKI ALU.ZIELONY_W-173/2016_808</t>
  </si>
  <si>
    <t>KONTROLER (TRZECI SZLABAN)_W-174/2016_808</t>
  </si>
  <si>
    <t>IMADŁO_W-175/2016_808</t>
  </si>
  <si>
    <t>AKUMULATOR DEWALT XR LI-ION 18V  4AH _W-176/2016_808</t>
  </si>
  <si>
    <t>INSTALACJA ZEW.P.POŻ. S3_W-177/2016_808</t>
  </si>
  <si>
    <t>REGAŁ OCYNKOWANY 210X91X46 1 Z 2_W-178/2016_808</t>
  </si>
  <si>
    <t>REGAŁ OCYNKOWANY 210X91X46 2 Z 2_W-179/2016_808</t>
  </si>
  <si>
    <t>NISZCZARKA DAHLE_W-183/2017_809</t>
  </si>
  <si>
    <t>WAGA DO ANALIZ_W-185/2017_809</t>
  </si>
  <si>
    <t>DŹWIGNIK HYDRAULICZNY 25T_W-186/2017_809</t>
  </si>
  <si>
    <t>TELEFON HUAWEI L21 P8 LITE 1 Z 4_W-187/2017_809</t>
  </si>
  <si>
    <t>TELEFON HUAWEI L21 P8 LITE 3 Z 4_W-189/2017_809</t>
  </si>
  <si>
    <t>TELEFON HUAWEI L21 P8 LITE 4 Z 4_W-190/2017_809</t>
  </si>
  <si>
    <t>FOTEL BIUROWY DENVER POM.NR 10  1 Z 3_W-191/2017_809</t>
  </si>
  <si>
    <t>FOTEL BIUROWY DENVER POM.NR 10  2 Z 3_W-192/2017_809</t>
  </si>
  <si>
    <t>FOTEL BIUROWY DENVER POM.NR 10  3 Z 3_W-193/2017_809</t>
  </si>
  <si>
    <t>NISZCZARKA DAHLE PAPERSAFE 22084_W-194/2017_809</t>
  </si>
  <si>
    <t>ADAPTER USB - LAN_W-195/2017_809</t>
  </si>
  <si>
    <t>KEYPAD BLUETOOTH DO KLAWIATURY_W-196/2017_809</t>
  </si>
  <si>
    <t>MONITOR BENQ LED GL2450HM 24  1 Z 2_W-197/2017_809</t>
  </si>
  <si>
    <t>MONITOR BENQ LED GL2450HM 24  2 Z 2_W-198/2017_809</t>
  </si>
  <si>
    <t>LEŻANKA WARSZTATOWA PLASTIKOWA_W-199/2017_809</t>
  </si>
  <si>
    <t>SZAFKA DO POMIESZCZENIA BIUR W PSZOK_W-200/2017_809</t>
  </si>
  <si>
    <t>GILOTYNA TRYMERA_W-202/2017_809</t>
  </si>
  <si>
    <t>ROUTER DO STRÓŻÓWKI _W-203/2017_809</t>
  </si>
  <si>
    <t>REGAŁ MAGAZYNOWY DO KONTENERA NT_W-204/2018_809</t>
  </si>
  <si>
    <t>MIERNIK GRUBOŚCI LAKIERU _W-206/2018_809</t>
  </si>
  <si>
    <t>SUWMIARKA ELEKTRONICZNA L150_W-207/2018_809</t>
  </si>
  <si>
    <t>TABLICA INFORMACYJNA PSZOK 2  1 Z 2_W-208/2018_809</t>
  </si>
  <si>
    <t>TABLICA INFORMACYJNA PSZOK 2  2 Z 2_W-209/2018_809</t>
  </si>
  <si>
    <t>NISZCZARKA DAHLE DO KADR_W-210/2018_809</t>
  </si>
  <si>
    <t>KABURA DO TERMINALI ZEBRA 1 Z 2_W-211/2018_809</t>
  </si>
  <si>
    <t>KABURA DO TERMINALI ZEBRA 2 Z 2_W-212/2018_809</t>
  </si>
  <si>
    <t>NISZCZARKA DAHLE NA WAGĘ_W-213/2018_809</t>
  </si>
  <si>
    <t>TEL.BEZPRZEWODOWY PANASONIC 1 Z 2_W-214/2018_809</t>
  </si>
  <si>
    <t>MONITOR LG 22 _W-216/2018_809</t>
  </si>
  <si>
    <t>EKSPRES CIŚNIENIOWY_W-217/2018_809</t>
  </si>
  <si>
    <t>IMADŁO ŚLUSARSKIE_W-218/2018_809</t>
  </si>
  <si>
    <t>APARAT FOTOGRAFICZNY_W-220/2018_809</t>
  </si>
  <si>
    <t>LAMPA OWADOBÓJCZA_W-221/2018_809</t>
  </si>
  <si>
    <t>WÓZEK PLAT 150KG_W-222/2018_809</t>
  </si>
  <si>
    <t>WÓZEK 150KG_W-223/2018_809</t>
  </si>
  <si>
    <t>GAŚNICA UGS2 DO ELEKTRONIKI(ZESTAW)1 z 4_W-224/2018_809</t>
  </si>
  <si>
    <t>GAŚNICA UGS2 DO ELEKTRONIKI(ZESTAW)2 z 4_W-225/2018_809</t>
  </si>
  <si>
    <t>GAŚNICA UGS2 DO ELEKTRONIKI(ZESTAW)3 z 4_W-226/2018_809</t>
  </si>
  <si>
    <t>GAŚNICA UGS2 DO ELEKTRONIKI(ZESTAW)4 z 4_W-227/2018_809</t>
  </si>
  <si>
    <t>OPALARKA STEINEL HL 1610S_W-228/2018_809</t>
  </si>
  <si>
    <t>SZAFA UBRANIOWA CALVADOS ECO-H52_WW-1/2012_809</t>
  </si>
  <si>
    <t>SZAFKA UBRANIOWA PROFI U4 + ŁAWKA 1_WW-2/2012_809</t>
  </si>
  <si>
    <t>SZAFKA UBRANIOWA PROFI U4  + ŁAWKA 2_WW-3/2012_809</t>
  </si>
  <si>
    <t>SZAFKA UBRANIOWA PROFI U2 + ŁAWKA 3_WW-4/2012_809</t>
  </si>
  <si>
    <t>SZAFKA UBRANIOWA PROFI U2 + ŁAWKA 4_WW-5/2012_809</t>
  </si>
  <si>
    <t>SZAFKA UBRANIOWA PROFI U2 + ŁAWKA 5_WW-6/2012_809</t>
  </si>
  <si>
    <t>SZAFKA UBRANIOWA PROFI U2 + ŁAWKA 6_WW-7/2012_809</t>
  </si>
  <si>
    <t>SZAFKA SKRYTKOWA PROFI B ŚNIADANIOWA 1_WW-8/2012_809</t>
  </si>
  <si>
    <t>SZAFKA SKRYTKOWA PROFI B ŚNIADANIOWA 2_WW-9/2012_809</t>
  </si>
  <si>
    <t>SZAFKA GOSPODARCZA PROFI G80 1_WW-10/2012_809</t>
  </si>
  <si>
    <t>SZAFKA GOSPODARCZA PROFI G80 2_WW-11/2012_809</t>
  </si>
  <si>
    <t>SZAFKA GOSPODARCZA PROFI G80 3_WW-12/2012_809</t>
  </si>
  <si>
    <t>SZAFKA NA KLUCZE SK-100_WW-13/2012_809</t>
  </si>
  <si>
    <t>STOLIK ORZECH ECO-PH64N_WW-14/2012_809</t>
  </si>
  <si>
    <t>SZAFKA WISZĄCA ORZECH ECO-KH51N_WW-15/2012_809</t>
  </si>
  <si>
    <t>IMADŁO ŚLUSARSKI 1 Z 2_WW-16/2012_809</t>
  </si>
  <si>
    <t>WIERTARKA 1 Z 2_WW-18/2012_809</t>
  </si>
  <si>
    <t>WIERTARKA 2 Z 2_WW-19/2012_809</t>
  </si>
  <si>
    <t>SZLIFIERKA KĄTOWA 1 Z 2_WW-20/2012_809</t>
  </si>
  <si>
    <t>PRZECINARKA DO METALU 2 Z 2_WW-23/2012_809</t>
  </si>
  <si>
    <t>REGAŁ 1 Z 4_WW-24/2012_809</t>
  </si>
  <si>
    <t>REGAŁ 2 Z 4_WW-25/2012_809</t>
  </si>
  <si>
    <t>REGAŁ 3 Z 4_WW-26/2012_809</t>
  </si>
  <si>
    <t>REGAŁ 4 Z 4_WW-27/2012_809</t>
  </si>
  <si>
    <t>STÓŁ ŚLUSARSKI 1 Z 3_WW-28/2012_809</t>
  </si>
  <si>
    <t>STÓŁ ŚLUSARSKI 2 Z 3_WW-29/2012_809</t>
  </si>
  <si>
    <t>STÓŁ ŚLUSARSKI 3 Z 3_WW-30/2012_809</t>
  </si>
  <si>
    <t>WÓZEK PLATFORMOWY RĘCZNY 1 Z 2_WW-31/2012_809</t>
  </si>
  <si>
    <t>WÓZEK PLATFORMOWY RĘCZNY 2 Z 2_WW-32/2012_809</t>
  </si>
  <si>
    <t>REGAŁ 1 Z 9_WW-33/2012_809</t>
  </si>
  <si>
    <t>REGAŁ 2 Z 9_WW-34/2012_809</t>
  </si>
  <si>
    <t>REGAŁ 3 Z 9_WW-35/2012_809</t>
  </si>
  <si>
    <t>REGAŁ 4 Z 9_WW-36/2012_809</t>
  </si>
  <si>
    <t>REGAŁ 5 Z 9_WW-37/2012_809</t>
  </si>
  <si>
    <t>REGAŁ 6 Z 9_WW-38/2012_809</t>
  </si>
  <si>
    <t>REGAŁ 7 Z 9_WW-39/2012_809</t>
  </si>
  <si>
    <t>REGAŁ 8 Z 9_WW-40/2012_809</t>
  </si>
  <si>
    <t>REGAŁ 9 Z 9_WW-41/2012_809</t>
  </si>
  <si>
    <t>DALMIERZ LASEROWY DO 70M DLE70 BOSCH_WW-1/2013_809</t>
  </si>
  <si>
    <t>GILOTYNA A4 GA45_WW-2/2013_809</t>
  </si>
  <si>
    <t>TELEFON BEZPRZEWODOWY GIGASET_WW-3/2013_809</t>
  </si>
  <si>
    <t>POJEMNIK NA ŚWIETLÓWKI EKO-LAMP1.5_WW-13/2013_809</t>
  </si>
  <si>
    <t>WANNA POLYSAFE EURO 60 L 1 Z 2_WW-15/2013_809</t>
  </si>
  <si>
    <t>WANNA POLYSAFE EURO 60 L 2 Z 2_WW-16/2013_809</t>
  </si>
  <si>
    <t>SZAFKA UBRANIOWA PROFI U4 Z ŁAWKĄ 3_WW-17/2013_809</t>
  </si>
  <si>
    <t>SZAFKA UBRANIOWA PROFI U4 Z ŁAWKĄ 4_WW-18/2013_809</t>
  </si>
  <si>
    <t>SZAFKA UBRANIOWA PROFI U4 Z ŁAWKĄ 5_WW-19/2013_809</t>
  </si>
  <si>
    <t>SZAFKA UBRANIOWA PROFI U4 Z ŁAWKĄ 6_WW-20/2013_809</t>
  </si>
  <si>
    <t>SZAFKA UBRANIOWA PROFI U1 Z ŁAWKĄ 1_WW-21/2013_809</t>
  </si>
  <si>
    <t>SZAFKA UBRANIOWA PROFI U1 Z ŁAWKĄ 2_WW-22/2013_809</t>
  </si>
  <si>
    <t>SWITCH HP 1410-8G(J9559A) 2 Z 2_WW-24/2013_809</t>
  </si>
  <si>
    <t>TELEFON BEZPRZEWODOWY PANASONIC 1 Z 2_WW-25/2013_809</t>
  </si>
  <si>
    <t>TELEFON BEZPRZEWODOWY PANASONIC 2 Z 2_WW-26/2013_809</t>
  </si>
  <si>
    <t>KRZESŁO GALA BAROWE_WW-27/2013_809</t>
  </si>
  <si>
    <t>SZAFKA WISZĄCA CALWADOS_WW-28/2013_809</t>
  </si>
  <si>
    <t>SZAFKA NA KLUCZE SEKRETARIAT_WW-29/2013_809</t>
  </si>
  <si>
    <t>REGAŁ 225X90X40 1 Z 2_WW-1/2014_809</t>
  </si>
  <si>
    <t>REGAŁ 225X90X40 2 Z 2_WW-2/2014_809</t>
  </si>
  <si>
    <t>DRABINA ALU.WOLNOST.1.57M Z PÓŁKĄ _WW-3/2014_809</t>
  </si>
  <si>
    <t>TELEFON BEZPRZEW.PANASONIC_WW-4/2014_809</t>
  </si>
  <si>
    <t>SPRĘŻYNA HYDRAULICZNA DO KANALIZACJI_WW-5/2014_809</t>
  </si>
  <si>
    <t>SZAFKA AKTOWA CALVADOS ECO_WW-6/2014_809</t>
  </si>
  <si>
    <t>BIURKO CALVADOS/ALU VIK-BM73_WW-7/2014_809</t>
  </si>
  <si>
    <t>KONTENEREK CALVADOS_WW-8/2014_809</t>
  </si>
  <si>
    <t>KONTENEREK CALVADOS 2_WW-9/2014_809</t>
  </si>
  <si>
    <t>SZAFA CALVADOW ECO-H52_WW-10/2014_809</t>
  </si>
  <si>
    <t>KUCHENKA MIKROFALOWA_WW-11/2014_809</t>
  </si>
  <si>
    <t>POJEMNIKI NA REGAŁY 1200X800X865 1 Z 18_WW-16/2014_809</t>
  </si>
  <si>
    <t>POJEMNIKI NA REGAŁY 1200X800X865 2 Z 18_WW-17/2014_809</t>
  </si>
  <si>
    <t>POJEMNIKI NA REGAŁY 1200X800X865 3 Z 18_WW-18/2014_809</t>
  </si>
  <si>
    <t>POJEMNIKI NA REGAŁY 1200X800X865 4 Z 18_WW-19/2014_809</t>
  </si>
  <si>
    <t>POJEMNIKI NA REGAŁY 1200X800X865 5 Z 18_WW-20/2014_809</t>
  </si>
  <si>
    <t>POJEMNIKI NA REGAŁY 1200X800X865 6 Z 18_WW-21/2014_809</t>
  </si>
  <si>
    <t>POJEMNIKI NA REGAŁY 1200X800X865 7 Z 18_WW-22/2014_809</t>
  </si>
  <si>
    <t>POJEMNIKI NA REGAŁY 1200X800X865 8 Z 18_WW-23/2014_809</t>
  </si>
  <si>
    <t>POJEMNIKI NA REGAŁY 1200X800X865 9 Z 18_WW-24/2014_809</t>
  </si>
  <si>
    <t>POJEMNIKI NA REGAŁY 1200X800X865 10 Z 18_WW-25/2014_809</t>
  </si>
  <si>
    <t>POJEMNIKI NA REGAŁY 1200X800X865 11 Z 18_WW-26/2014_809</t>
  </si>
  <si>
    <t>POJEMNIKI NA REGAŁY 1200X800X865 12 Z 18_WW-27/2014_809</t>
  </si>
  <si>
    <t>POJEMNIKI NA REGAŁY 1200X800X865 13 Z 18_WW-28/2014_809</t>
  </si>
  <si>
    <t>POJEMNIKI NA REGAŁY 1200X800X865 14 Z 18_WW-29/2014_809</t>
  </si>
  <si>
    <t>POJEMNIKI NA REGAŁY 1200X800X865 15 Z 18_WW-30/2014_809</t>
  </si>
  <si>
    <t>POJEMNIKI NA REGAŁY 1200X800X865 16 Z 18_WW-31/2014_809</t>
  </si>
  <si>
    <t>POJEMNIKI NA REGAŁY 1200X800X865 17 Z 18_WW-32/2014_809</t>
  </si>
  <si>
    <t>POJEMNIKI NA REGAŁY 1200X800X865 18 Z 18_WW-33/2014_809</t>
  </si>
  <si>
    <t>SZLIFIERKA STOŁOWA 250W 150MM_WW-34/2014_809</t>
  </si>
  <si>
    <t>BIURKO KĄTOWE CALVADOS VIKBM47 KAN.KABL_WW-35/2014_809</t>
  </si>
  <si>
    <t>BIURKO KĄTOWE CALVADOS LEWE +KAN.BAL_WW-36/2014_809</t>
  </si>
  <si>
    <t>SZAFA AKTOWA CALVADOS 1 Z 3_WW-37/2014_809</t>
  </si>
  <si>
    <t>SZAFA AKTOWA CALVADOS 2 Z 3_WW-38/2014_809</t>
  </si>
  <si>
    <t>SZAFA AKTOWA CALVADOS 3 Z 3_WW-39/2014_809</t>
  </si>
  <si>
    <t>KONTENER 3 SZUFLADY 1 Z 2_WW-40/2014_809</t>
  </si>
  <si>
    <t>KONTENER 3 SZUFLADY 2 Z 2_WW-41/2014_809</t>
  </si>
  <si>
    <t>NADSTAWKA CALVADOS_WW-42/2014_809</t>
  </si>
  <si>
    <t>SZAFA UBRANIOWA+ŁAWKA 885*490*1800 1 Z 6_WW-43/2014_809</t>
  </si>
  <si>
    <t>SZAFA UBRANIOWA+ŁAWKA 885*490*1800 2 Z 6_WW-44/2014_809</t>
  </si>
  <si>
    <t>SZAFA UBRANIOWA+ŁAWKA 885*490*1800 3 Z 6_WW-45/2014_809</t>
  </si>
  <si>
    <t>SZAFA UBRANIOWA+ŁAWKA 885*490*1800 4 Z 6_WW-46/2014_809</t>
  </si>
  <si>
    <t>SZAFA UBRANIOWA+ŁAWKA 885*490*1800 5 Z 6_WW-47/2014_809</t>
  </si>
  <si>
    <t>SZAFA UBRANIOWA+ŁAWKA 885*490*1800 6 Z 6_WW-48/2014_809</t>
  </si>
  <si>
    <t>WANNA WYCHWYTOWA 4 BECZKI 200L ŻÓŁTA 1_WW-49/2014_809</t>
  </si>
  <si>
    <t>WANNA WYCHWYTOWA 4 BECZKI 200L ŻÓŁTA 2_WW-50/2014_809</t>
  </si>
  <si>
    <t>CZAJNIK PHILIPS BEZPRZEWODOWY_WW-1/2016_809</t>
  </si>
  <si>
    <t>TELEFON BEZPRZEWODOWY PHILIPS_WW-2/2016_809</t>
  </si>
  <si>
    <t>GAMBION Z POKRYWĄ 1 Z 6_WW-5/2016_809</t>
  </si>
  <si>
    <t>GAMBION Z POKRYWĄ 2 Z 6_WW-6/2016_809</t>
  </si>
  <si>
    <t>GAMBION Z POKRYWĄ 3 Z 6_WW-7/2016_809</t>
  </si>
  <si>
    <t>GAMBION Z POKRYWĄ 4 Z 6_WW-8/2016_809</t>
  </si>
  <si>
    <t>GAMBION Z POKRYWĄ 5 Z 6_WW-9/2016_809</t>
  </si>
  <si>
    <t>GAMBION Z POKRYWĄ 6 Z 6_WW-10/2016_809</t>
  </si>
  <si>
    <t>OGRZEWACZ WODY 10L _WW-11/2016_809</t>
  </si>
  <si>
    <t>ZESTAW ŻALUZJI PIONOWYCH_WW-12/2016_809</t>
  </si>
  <si>
    <t>CYFROWY MIERNIK CĄGOWY CMP-401_WW-40/2013_809</t>
  </si>
  <si>
    <t>PRZEDŁUŻACZ ZWIJANY XREEL 30MB H05RRIP44_W-230/2018_809</t>
  </si>
  <si>
    <t>SZAFKA EC11 ORZECH NIZINNY_W-231/2018_809</t>
  </si>
  <si>
    <t>SKRZYNKA NA KLUCZE 1Z2_W-233/2018_809</t>
  </si>
  <si>
    <t>SKRZYNKA NA KLUCZE 2Z2_W-234/2018_809</t>
  </si>
  <si>
    <t>ROUTER DO AUTOMATU DO RĘKAWIC_W-235/2018_809</t>
  </si>
  <si>
    <t>KONTENER MOBILNY 3 SZUFLADY 1_W-238/2018_809</t>
  </si>
  <si>
    <t>KONTENER MOBILNY 3 SZUFLADY 2_W-237/2018_809</t>
  </si>
  <si>
    <t>KONTENER MOBILNY 3 SZUFLADY 3_W-239/2018_809</t>
  </si>
  <si>
    <t>SZAFA SZARA AKTOWA 1_W-240/2018_809</t>
  </si>
  <si>
    <t>SZAFA SZARA AKTOWA 2_W-241/2018_809</t>
  </si>
  <si>
    <t>TELEWIZOR_W-243/2018_809</t>
  </si>
  <si>
    <t>MAKIETA ZAKŁADU_W-244/2018_809</t>
  </si>
  <si>
    <t>STOLIK ORZECH_W-245/2018_809</t>
  </si>
  <si>
    <t>BINDOWNICA_W-246/2018_809</t>
  </si>
  <si>
    <t>BIURKO PÓŁOKRĄGŁE_W-248/2018_809</t>
  </si>
  <si>
    <t>KONTERNER MOBILNY 3 SZUFLADY 4_W-249/2018_809</t>
  </si>
  <si>
    <t>REGAŁ NA ŚRODKI CZYSTOŚCI_W-251/2018_809</t>
  </si>
  <si>
    <t>TELEFON PRZEWODOWY PANASONIC 1_W-252/2018_809</t>
  </si>
  <si>
    <t>TELEFON PRZEWODOWY PANASONIC 2_W-253/2018_809</t>
  </si>
  <si>
    <t>TELEFON PRZEWODOWY PANASONIC 3_W-254/2018_809</t>
  </si>
  <si>
    <t>TELEFON PRZEWODOWY PANASONIC 4_W-255/2018_809</t>
  </si>
  <si>
    <t>TELEFON PRZEWODOWY PANASONIC 5_W-256/2018_809</t>
  </si>
  <si>
    <t>TELEFON PRZEWODOWY PANASONIC 6_W-257/2018_809</t>
  </si>
  <si>
    <t>TELEFON BEZPRZEWODOWY SIMENS 1_W-258/2018_809</t>
  </si>
  <si>
    <t>TABORET IKEA 1_W-260/2018_809</t>
  </si>
  <si>
    <t>TABORET IKEA 2_W-261/2018_809</t>
  </si>
  <si>
    <t>ZESTAW MEBLOWY WAGA_W-262/2018_809</t>
  </si>
  <si>
    <t>KRZESŁO OBROTOWE POMARAŃCZ 1_W-264/2018_809</t>
  </si>
  <si>
    <t>KRZESŁO OBROTOWE POMARAŃCZ 2_W-265/2018_809</t>
  </si>
  <si>
    <t>KASETKA NA PIENIĄDZE 1_W-267/2018_809</t>
  </si>
  <si>
    <t>KASETKA NA PIENIĄDZE 2_W-268/2018_809</t>
  </si>
  <si>
    <t>RADIO PANASONIC_W-269/2018_809</t>
  </si>
  <si>
    <t>PODSTAWKA POD LAPTOPA_W-270/2018_809</t>
  </si>
  <si>
    <t>MONITOR BENQ _W-271/2018_809</t>
  </si>
  <si>
    <t>TESTER BANKNOTÓW_W-272/2018_809</t>
  </si>
  <si>
    <t>LAMPA OWADOBÓJCZA - SORT.SZKŁA_W-273/2018_809</t>
  </si>
  <si>
    <t>PODSTAWKA POD LAPTOPA QUICK LIFT_W-274/2018_809</t>
  </si>
  <si>
    <t>TEL.BEZPRZEWODOWY PANASONIC_W-276/2018_809</t>
  </si>
  <si>
    <t>BIURKO CZARNE_W-277/2018_809</t>
  </si>
  <si>
    <t>SZAFA METALOWA NA ODCZYNNIKI_W-278/2018_809</t>
  </si>
  <si>
    <t>GRZEJNIK  ELEKTRYCZNY_W-279/2018_809</t>
  </si>
  <si>
    <t>PIPETA AUTOMATYCZNA 1ML_W-280/2018_809</t>
  </si>
  <si>
    <t>ZESTAW MEBLOWY - STERÓWKA_W-281/2018_809</t>
  </si>
  <si>
    <t>SZAFKA U4 - 2 SZT_W-282/2018_809</t>
  </si>
  <si>
    <t>SZAFKA U2_W-283/2018_809</t>
  </si>
  <si>
    <t>SZAFKA U4 2SZT_W-284/2018_809</t>
  </si>
  <si>
    <t>SZAFKA U2 - 5 SZT_W-285/2018_809</t>
  </si>
  <si>
    <t>SZAFKA U3 - 2 SZT_W-286/2018_809</t>
  </si>
  <si>
    <t>SZAFKA U 4 - 10 SZT_W-287/2018_809</t>
  </si>
  <si>
    <t>SZAFKA U4 10 SZT_W-288/2018_809</t>
  </si>
  <si>
    <t>SZAFKA ŚNIADANIOWA 2 ELEMENTY -1 SZT_W-289/2018_809</t>
  </si>
  <si>
    <t>SZAFKA ŚNIADANIOWA 3 ELEMENTY -4 SZT_W-290/2018_809</t>
  </si>
  <si>
    <t>MONITOR HYUNDAI 1_W-291/2018_809</t>
  </si>
  <si>
    <t>MONITOR HYUNDAI 3_W-293/2018_809</t>
  </si>
  <si>
    <t>MONITOR HYUNDAI 4_W-294/2018_809</t>
  </si>
  <si>
    <t>MONITOR HYUNDAI 5_W-295/2018_809</t>
  </si>
  <si>
    <t>MONITOR HYUNDAI 6_W-296/2018_809</t>
  </si>
  <si>
    <t>MONITOR HYUNDAI 8_W-298/2018_809</t>
  </si>
  <si>
    <t>MONITOR HYUNDAI 9_W-299/2018_809</t>
  </si>
  <si>
    <t>MONITOR SAMSUNG 1_W-301/2018_809</t>
  </si>
  <si>
    <t>MONITOR SAMSUNG 2_W-302/2018_809</t>
  </si>
  <si>
    <t>MONITOR SAMSUNG 3_W-303/2018_809</t>
  </si>
  <si>
    <t>MONITOR SAMSUNG 4_W-304/2018_809</t>
  </si>
  <si>
    <t>MONITOR LG 1_W-305/2018_809</t>
  </si>
  <si>
    <t>MONITOR IIAYMA 1_W-307/2018_809</t>
  </si>
  <si>
    <t>MONITOR IIYAMA 2_W-308/2018_809</t>
  </si>
  <si>
    <t>MONITOR LG 2_W-309/2018_809</t>
  </si>
  <si>
    <t>MONITOR DELL_W-310/2018_809</t>
  </si>
  <si>
    <t>MONITOR SAMSUNG 5_W-311/2018_809</t>
  </si>
  <si>
    <t>MONITOR SAMSUNG 6_W-312/2018_809</t>
  </si>
  <si>
    <t>MONITOR PHILIPS 1_W-313/2018_809</t>
  </si>
  <si>
    <t>MONITOR PHILIPS 2_W-314/2018_809</t>
  </si>
  <si>
    <t>MONITOR DELL 3_W-316/2018_809</t>
  </si>
  <si>
    <t>MONITOR HP_W-317/2018_809</t>
  </si>
  <si>
    <t>MONITOR LG3_W-318/2018_809</t>
  </si>
  <si>
    <t>KRZESŁO OBROTOWE POMARAŃCZOWE_W-319/2018_809</t>
  </si>
  <si>
    <t>ZESTAW MEBLOWY - BIURO 1._W-321/2018_809</t>
  </si>
  <si>
    <t>ZESTAW MEBLOWY - BIURO1_W-322/2018_809</t>
  </si>
  <si>
    <t>WIESZAK STOJĄCY CZARNY_W-323/2018_809</t>
  </si>
  <si>
    <t>TEL. BEZPRZEWODOWY SIMENS_W-325/2018_809</t>
  </si>
  <si>
    <t>EKSPRES SAECO_W-326/2018_809</t>
  </si>
  <si>
    <t>LODÓWKA  AMICA_W-327/2018_809</t>
  </si>
  <si>
    <t>BUTLE SPAWALNICZE + WÓZEK_W-328/2018_</t>
  </si>
  <si>
    <t>ZESTAW PALNIKÓW_W-329/2018_</t>
  </si>
  <si>
    <t>PROSTOWNIK DO WÓZKA WODZONEGO PROMAG (BE_W-330/2018_</t>
  </si>
  <si>
    <t>REGAŁ NA ŚRUBKI_W-331/2018_</t>
  </si>
  <si>
    <t>SZLIFIERKA DEWALT ŚR 125 mm_W-332/2018_</t>
  </si>
  <si>
    <t>URZĄDZENIE DO SERWISOWANIA KLIMATYZACJI _W-334/2018_</t>
  </si>
  <si>
    <t>WĄŻ KOŁOWROTEK_W-335/2018_</t>
  </si>
  <si>
    <t>KLUCZ DYNAMOMETRYCZNY BAHCO_W-338/2018_</t>
  </si>
  <si>
    <t>SZAFKA UBRANIOWA +ŁAWKA U3 3 SZT_W-339/2018_</t>
  </si>
  <si>
    <t>MIERNIK 01- TLENOMMIERZ _W-442/2018_</t>
  </si>
  <si>
    <t>TERMOMETRY BAGNETIWE 4 SZT _W-441/2018_</t>
  </si>
  <si>
    <t>BĘBEN DO ZRASZANIA PRYZM _W-443/2018_</t>
  </si>
  <si>
    <t>HYDRANT PRZENOŚNY DOKRĘCANY 100 _W-444/2018_</t>
  </si>
  <si>
    <t>HYDRANT PRZENOŚNY DOKRĘCANY 80 _W-445/2018_</t>
  </si>
  <si>
    <t>SITO TELESKOPOWE _W-447/2018_</t>
  </si>
  <si>
    <t>POMPA ADBLUE DO BECZKI_W-449/2018_</t>
  </si>
  <si>
    <t>SZAFKA UBRANIOWAZ ŁAWKĄ U4 SZT 6 SZT_W-450/2018_</t>
  </si>
  <si>
    <t>SZAFKA UBRANIOWAZ ŁAWKĄ U3 SZT  3 SZT_W-451/2018_</t>
  </si>
  <si>
    <t>SZAFKA UBRANIOWAZ ŁAWKĄ U1 SZT 2 SZT_W-452/2018_</t>
  </si>
  <si>
    <t>MONITOR PHILIPS_W-453/2018_</t>
  </si>
  <si>
    <t>PRZYRZĄD POMIARU 107TA2449 TVH_W-545/2018_</t>
  </si>
  <si>
    <t>TABLICA INFORMACYJNA 230X60 1 Z 3_W-546/2018_</t>
  </si>
  <si>
    <t>TABLICA INFORMACYJNA 230X60 2 Z 3_W-547/2018_</t>
  </si>
  <si>
    <t>TABLICA INFORMACYJNA 230X60 3 Z 3_W-548/2018_</t>
  </si>
  <si>
    <t>FOTEL BIUROWY DENVER 1 Z 4_W-549/2018_</t>
  </si>
  <si>
    <t>FOTEL BIUROWY DENVER 2 Z 4_W-550/2018_</t>
  </si>
  <si>
    <t>FOTEL BIUROWY DENVER 3 Z 4_W-551/2018_</t>
  </si>
  <si>
    <t>FOTEL BIUROWY DENVER 4 Z 4_W-552/2018_</t>
  </si>
  <si>
    <t>CZAJNIK AMICA_W-553/2018_</t>
  </si>
  <si>
    <t>STOJAK TIPTOPOL 1 Z 2_W-554/2018_</t>
  </si>
  <si>
    <t>STOJAK TIPTOPOL 2 Z 2_W-555/2018_</t>
  </si>
  <si>
    <t>KONTENEREK 3 SZYFLADOWY_W-556/2018_</t>
  </si>
  <si>
    <t>DOMEK DREWNIANY - NARZĘDZIÓWKA_W-557/2018_</t>
  </si>
  <si>
    <t>PISTOLET DO POMPOWANIA_W-558/2019_</t>
  </si>
  <si>
    <t>CHŁODZIARKA BEKO BK7730S_W-559/2019_</t>
  </si>
  <si>
    <t>KUCHENKA MIKROFALOWA GORENJE MO17DE_W-560/2019_</t>
  </si>
  <si>
    <t>WÓZEK DWUKOŁOWY 2 K ST3/C_W-561/2019_</t>
  </si>
  <si>
    <t>SZAFKA WISZĄCA_W-562/2019_</t>
  </si>
  <si>
    <t>MONITOR BENQ 21" GL2460HM LED_W-563/2019_</t>
  </si>
  <si>
    <t>SZAFKA NISKA_W-558/2018_</t>
  </si>
  <si>
    <t>STOLIK KWADRATOWY 8 SZT._WW-1/2018_</t>
  </si>
  <si>
    <t>KRZESŁO PLASTIKOWE 24 SZT_WW-2/2018_</t>
  </si>
  <si>
    <t>LODÓWKA INDESIT_WW-3/2018_</t>
  </si>
  <si>
    <t>STOLIK MAŁY_WW-4/2018_</t>
  </si>
  <si>
    <t>SZAFKA NA ODZIEŻ MAGOT 7 SZT_WW-5/2018_</t>
  </si>
  <si>
    <t>KRZESŁO DOATAWNE ZIELONE 2SZT_WW-6/2018_</t>
  </si>
  <si>
    <t>KRZESŁO OBROTOWE CZARNE._WW-7/2018_</t>
  </si>
  <si>
    <t>APC BACK - UPS ES 700 VA_WW-42/2012_</t>
  </si>
  <si>
    <t>APC BACK UPS ES 400VA_WW-43/2012_</t>
  </si>
  <si>
    <t>APC BACK- UPS ES 400VA_WW-44/2012_</t>
  </si>
  <si>
    <t>APC BACK UPS ES 550 VA_WW-45/2012_</t>
  </si>
  <si>
    <t>UPS APC ES 550 VA_WW-30/2013_</t>
  </si>
  <si>
    <t>UPS APC BACK UPS 400 VA DO HYBRYDY_WW-1/2017_</t>
  </si>
  <si>
    <t>ROUTER VIGIR 2120 DO HYBRYDY_WW-2/2017_</t>
  </si>
  <si>
    <t>ZESTAW NASADEK UDAROWYCH 1/2" 10 SZT_W-564/2019_</t>
  </si>
  <si>
    <t>ZESTAW DŁUT I WIERTEŁ SDS MAKITA D-42444_W-565/2019_</t>
  </si>
  <si>
    <t>WIATROWSKAZ W300,KOSZ,MASZT,RĘKAW_W-566/2019_</t>
  </si>
  <si>
    <t>ODWIJARKA DO TAŚMY PP POLIPROPYLENOWEJ_W-567/2019_</t>
  </si>
  <si>
    <t>STÓŁ ORZECH _WW-1/2019_</t>
  </si>
  <si>
    <t>SZAFKA U3 CZERWONA_WW-2/2019_</t>
  </si>
  <si>
    <t>SZAFKA U3 ZIELONA_WW-3/2019_</t>
  </si>
  <si>
    <t>REGAŁ PODWÓJNY 1 Z 2_WW-4/2019_</t>
  </si>
  <si>
    <t>REGAŁ PODWÓJNY 2 Z 2_WW-5/2019_</t>
  </si>
  <si>
    <t>REGAŁ POJEDYŃCZY_WW-6/2019_</t>
  </si>
  <si>
    <t>WANNY WYCHWYTOWE 1 Z 8_WW-7/2019_</t>
  </si>
  <si>
    <t>WANNY WYCHWYTOWE 2 Z 8_WW-8/2019_</t>
  </si>
  <si>
    <t>WANNY WYCHWYTOWE 3 Z 8_WW-9/2019_</t>
  </si>
  <si>
    <t>WANNY WYCHWYTOWE 4 Z 8_WW-10/2019_</t>
  </si>
  <si>
    <t>WANNY WYCHWYTOWE 5 Z 8_WW-11/2019_</t>
  </si>
  <si>
    <t>WANNY WYCHWYTOWE 6 Z 8_WW-12/2019_</t>
  </si>
  <si>
    <t>WANNY WYCHWYTOWE 7 Z 8_WW-13/2019_</t>
  </si>
  <si>
    <t>WANNY WYCHWYTOWE 8 Z 8_WW-14/2019_</t>
  </si>
  <si>
    <t>SWITCH HP 1405-5G J9792A_W-129/2015_</t>
  </si>
  <si>
    <t>SWITCH HP 1405-5G V2 J9792A _W-130/2015_</t>
  </si>
  <si>
    <t>SZAFKA MAŁA CALVADOS_WW-15/2019_</t>
  </si>
  <si>
    <t>MONITOR PHILIPS LED 21,5" _W-568/2019_</t>
  </si>
  <si>
    <t>LAMPA WARSZTATOWA LED Z GNIAZDEM 1 Z 2_W-569/2019_</t>
  </si>
  <si>
    <t>LAMPA WARSZTATOWA LED  Z GNIAZDEM 2 Z 2_W-570/2019_</t>
  </si>
  <si>
    <t>STATYW DO LAMP WARSZTATOWYCH LED 1 Z 2_W-571/2019_</t>
  </si>
  <si>
    <t>STATYW DO LAMP WARSZTATOWYCH LED 2 Z 2_W-572/2019_</t>
  </si>
  <si>
    <t>SWITCH JH327A HEWLETT PACKARD _W-573/2019_</t>
  </si>
  <si>
    <t>CZAJNIK PHILIPS HD9531/91_W-574/2019_</t>
  </si>
  <si>
    <t>LAMPA OWADOBÓJCZA TITAN ALPHA 1_W-575/2019_</t>
  </si>
  <si>
    <t>LAMPA OWADOBÓJCZA TITAN ALPHA 2_W-576/2019_</t>
  </si>
  <si>
    <t>CZAJNIK AMICA KOT_W-577/2019_</t>
  </si>
  <si>
    <t>KONTENER K-12 (KLTKA NA BUTLE GAZOWE)_W-578/2019_</t>
  </si>
  <si>
    <t>KONTENER K-6 (KLTKA NA BUTLE GAZOWE) 1_W-579/2019_</t>
  </si>
  <si>
    <t>KONTENER K-6 (KLTKA NA BUTLE GAZOWE) 2_W-580/2019_</t>
  </si>
  <si>
    <t>TABLICA OSTRZEGAWCZA 1_W-582/2019_</t>
  </si>
  <si>
    <t>TABLICA OSTRZEGAWCZA 2_W-583/2019_</t>
  </si>
  <si>
    <t>TABLICA OSTRZEGAWCZA 3_W-584/2019_</t>
  </si>
  <si>
    <t>LUSTRO DROGOWE Z CZERWONYMI ODBLASKAMI_W-585/2019_</t>
  </si>
  <si>
    <t>POMPA DO SZAMBA._W-586/2019_</t>
  </si>
  <si>
    <t>APC BACK-UPS 700VA,230V, AVR FR/PL_W-587/2019_</t>
  </si>
  <si>
    <t>TABLICA INFORMACYJNA PSZOK2 NR 1_W-588/2019_</t>
  </si>
  <si>
    <t>TABLICA INFORMACYJNA PSZOK2 NR 2_W-589/2019_</t>
  </si>
  <si>
    <t>BANER  6M X 1M_W-590/2019_</t>
  </si>
  <si>
    <t>SZAFA ZE SCHOWKAMI SUS 315 W RAL 7035_W-591/2019_</t>
  </si>
  <si>
    <t>KOŁO RATUNKOWE_W-592/2019_</t>
  </si>
  <si>
    <t>SZAFKA WISZĄCA 1 Z 2_W-593/2019_</t>
  </si>
  <si>
    <t>SZAFKA WISZĄCA. 2 Z 2_W-594/2019_</t>
  </si>
  <si>
    <t>GRZEJNIK ELEKTRYCZNY_W-595/2019_</t>
  </si>
  <si>
    <t>TERMOWENTYLATOR RAVEN_W-598/2020_</t>
  </si>
  <si>
    <t>TELEFON PANASONIC KX-TG6811_W-599/2020_</t>
  </si>
  <si>
    <t>ODKURZACZ BEZWORKOWY TW6984_W-600/2020_</t>
  </si>
  <si>
    <t>PLATFORMA TRANSPORTOWA_W-601/2020_</t>
  </si>
  <si>
    <t>MONITOR AOC 21.5'' DVI_W-602/2020_</t>
  </si>
  <si>
    <t>MONITOR AOC 21.5'' DVI (2)_W-603/2020_</t>
  </si>
  <si>
    <t>MONITOR BENQ 25 GL2580H LED_W-604/2020_</t>
  </si>
  <si>
    <t>MONITOR BENQ 25 GL25 (2)_W-605/2020_</t>
  </si>
  <si>
    <t>MONITOR BENQ 25 LG 2580H LED_W-606/2020_</t>
  </si>
  <si>
    <t>SKANER ZEBRA DS2208 1_W-607/2020_</t>
  </si>
  <si>
    <t>SKANER ZEBRA DS2208 2_W-608/2020_</t>
  </si>
  <si>
    <t>SKANER PERFRCTION V19_W-609/2020_</t>
  </si>
  <si>
    <t>MIERNIK ELEKTRYCZNY_W-610/2020_</t>
  </si>
  <si>
    <t>RADIO CB PRESIDENT BARRY III ASC_W-611/2020_</t>
  </si>
  <si>
    <t>RADIO CB PRESIDENT BARRY IIIASC_W-612/2020_</t>
  </si>
  <si>
    <t>TERMOMETR BEZDOTYKOWY BRAUN_W-613/2020_</t>
  </si>
  <si>
    <t>TERMOMETR ELEKTRYCZNY1_W-614/2020_</t>
  </si>
  <si>
    <t>TERMOMETR ELEKTRYCZNY2_W-615/2020_</t>
  </si>
  <si>
    <t>ZESTAW DOMOFONOWY ORNO RE-914/G_W-616/2020_</t>
  </si>
  <si>
    <t>ZESTAW DOMOFONOWY ORNO RE/914/W 3_W-619/2020_</t>
  </si>
  <si>
    <t>TELEFON BEZPRZEWODOWY PANASONIC_W-620/2020_</t>
  </si>
  <si>
    <t>TELEFON GSM MYPHON HAMMER 3_W-622/2020_</t>
  </si>
  <si>
    <t>TABLICA " ODPADY BUDOWLANE"_W-623/2020_</t>
  </si>
  <si>
    <t>TEL.BEZPRZEWODOWY PANASONIC KX-TGC_W-624/2020_</t>
  </si>
  <si>
    <t>CHŁODZIARKA PODBLATOWA_W-625/2020_</t>
  </si>
  <si>
    <t>FOTEL BIUROWY 1 Z 3 DENVER_W-626/2020_</t>
  </si>
  <si>
    <t>FOTEL BIUROWY 2 Z 3 DENVER_W-627/2020_</t>
  </si>
  <si>
    <t>FOTEL BIUROWY 3 Z 3 DENVER_W-628/2020_</t>
  </si>
  <si>
    <t>SZAFKA WISZĄCA ZAMYKANA_W-629/2020_</t>
  </si>
  <si>
    <t>KONTENER Z SZUFLADAMI ZAMYKANY_W-630/2020_</t>
  </si>
  <si>
    <t>MONITOR BENQ 24 GW2480 LED_W-631/2020_</t>
  </si>
  <si>
    <t>NADSTAWKA NAD SZAFĘ UBRANIOWĄ_W-632/2020_</t>
  </si>
  <si>
    <t>NADSTWAKA 1 Z 2_W-633/2020_</t>
  </si>
  <si>
    <t>NADSTWAKA 2 Z 2_W-634/2020_</t>
  </si>
  <si>
    <t>SZAFA AKTOWA 1 Z 2_W-635/2020_</t>
  </si>
  <si>
    <t>SZAFA AKTOWA 2 Z 2_W-636/2020_</t>
  </si>
  <si>
    <t>MONITOR BENQ 24 GW2480 LED 8MS_W-637/2020_</t>
  </si>
  <si>
    <t>NISZCZARKA HSM X10_W-638/2020_</t>
  </si>
  <si>
    <t>TEL.BEZPRZEWODOWY PANASONIC KX-TGC210PD_W-639/2020_</t>
  </si>
  <si>
    <t>DRABINA PRZYSTAWNA_W-640/2020_</t>
  </si>
  <si>
    <t>BANDA REKLAMOWA_W-641/2020_</t>
  </si>
  <si>
    <t>TEL.SAMSUNGGALAXY M51_W-642/2020_</t>
  </si>
  <si>
    <t>MONITOR BENQ 24 GW2480_W-643/2020_</t>
  </si>
  <si>
    <t>MONITOR BENQ 24 GW2480 LED 8MS CZARNY_W-644/2020_</t>
  </si>
  <si>
    <t>WIESZAK STOJĄCY_W-645/2020_</t>
  </si>
  <si>
    <t>NAGRZEWNICA ELEKTRYCZNA 1 Z 4_W-646/2020_</t>
  </si>
  <si>
    <t>NAGRZEWNICA ELEKTRYCZNA 2 Z 4_W-647/2020_</t>
  </si>
  <si>
    <t>NAGRZEWNICA ELEKTRYCZNA 3 Z 4_W-648/2020_</t>
  </si>
  <si>
    <t>KUCHENKA MIKROFALOWA BEKO_W-650/2020_</t>
  </si>
  <si>
    <t>INFLATOR REDATS I-380_W-651/2020_</t>
  </si>
  <si>
    <t>PISTOLET DO POMPOWANIA MICHELIN_W-652/2020_</t>
  </si>
  <si>
    <t>APARAT CYFR.DSC-W830 CZARNY SONY_W-653/2020_</t>
  </si>
  <si>
    <t>DELL STACJA DOKUJĄCA PRO3X, USB 3.0_W-654/2020_</t>
  </si>
  <si>
    <t>PLASTIKOWY KONTENER Z SZUFLADKAMI_W-655/2020_</t>
  </si>
  <si>
    <t>REGAŁ 180/75/35_W-656/2020_</t>
  </si>
  <si>
    <t>SZAFKA WISZĄCA 1_W-657/2021_</t>
  </si>
  <si>
    <t>ŁATA TELESKOPOWA DO POMIARÓW_W-658/2021_</t>
  </si>
  <si>
    <t>LUTOWNICA TRANSFORM.LT 45W/75W_W-659/2021_</t>
  </si>
  <si>
    <t>LODÓWKA GODDESS _W-660/2021_</t>
  </si>
  <si>
    <t>KUCHENKA MIKROFALOWA BEKO MGC20100S_W-661/2021_</t>
  </si>
  <si>
    <t>CZAJNIK GOTZE&amp;JENSEN_W-662/2021_</t>
  </si>
  <si>
    <t>SZAFKA WISZĄCA 2_W-663/2021_</t>
  </si>
  <si>
    <t>SZAFKA WISZĄCA 3_W-664/2021_</t>
  </si>
  <si>
    <t>NADSTAWKA NA SZAFĘ_W-665/2021_</t>
  </si>
  <si>
    <t>NADSTAWKA NA SZAFĘ 1_W-666/2021_</t>
  </si>
  <si>
    <t>SZAFKA STOJĄCA_W-667/2021_</t>
  </si>
  <si>
    <t>FOTEL DENVER CX0729H_W-668/2021_</t>
  </si>
  <si>
    <t>CZAJNIK SNOW_W-669/2021_</t>
  </si>
  <si>
    <t>MONITORBENQ GL2480E SPEC24_W-670/2021_</t>
  </si>
  <si>
    <t>MONITORBENQ GL2480E SPEC24inch_W-671/2021_</t>
  </si>
  <si>
    <t>STOŁEK ROZKŁADANY ALU 2+1_W-672/2021_</t>
  </si>
  <si>
    <t>CZAJNIK ZELMER ZCK8026_W-673/2021_</t>
  </si>
  <si>
    <t>KRZESŁO WARSZTATOWE_W-674/2021_</t>
  </si>
  <si>
    <t>REGAŁ NA SEGREGATORY_W-675/2021_</t>
  </si>
  <si>
    <t>OPRYSKIWACZ ORION_W-676/2021_</t>
  </si>
  <si>
    <t>ŁATA ALUMINIOWA_W-677/2021_</t>
  </si>
  <si>
    <t>TABLICA INFORMACYJNA_W-678/2021_</t>
  </si>
  <si>
    <t>WENTYLATOR REMOTE 1Z3_W-679/2021_</t>
  </si>
  <si>
    <t>WENTYLATOR REMOTE 2Z3_W-680/2021_</t>
  </si>
  <si>
    <t>WENTYLATOR REMOTE 3Z3_W-681/2021_</t>
  </si>
  <si>
    <t>SZLIFIERKA KĄTOWA 125 MM, 1200W_W-682/2021_</t>
  </si>
  <si>
    <t>SZLIFIERKA KĄTOWA 125 MM, 1200 W_W-683/2021_</t>
  </si>
  <si>
    <t>WKRĘTARKA UDAROWA B&amp;D_W-684/2021_</t>
  </si>
  <si>
    <t>FOTEL BIUROWY  DENVER 1Z2_W-685/2021_</t>
  </si>
  <si>
    <t>FOTEL BIUROWY  DENVER 2Z2_W-686/2021_</t>
  </si>
  <si>
    <t>FOTEL BIUROWY_W-867/2021_</t>
  </si>
  <si>
    <t>ZESTAW MEBLOWY - BIURO1- SZAFA METALOWA _W-322/2018/1_</t>
  </si>
  <si>
    <t>ZESTAW MEBLOWY - BIURO1- SZAFA METALOWA2_W-322/2018/2_</t>
  </si>
  <si>
    <t>ZESTAW MEBLOWY - BIURO1- kontenerek_W-322/2018/3_</t>
  </si>
  <si>
    <t>ZESTAW MEBLOWY - BIURO 1 SZAFKA NISKA_W-321/2018/1_</t>
  </si>
  <si>
    <t>ZESTAW MEBLOWY - BIURO1- biurko_W-322/2018/4_</t>
  </si>
  <si>
    <t>ZESTAW MEBLOWY - BIURO1- kontenerek3szuf_W-322/2018/5_</t>
  </si>
  <si>
    <t>ZESTAW MEBLOWY WAGA- kontenerek 3 _W-262/2018/3_</t>
  </si>
  <si>
    <t>ZESTAW MEBLOWY WAGA- kontenerek 3 -3_W-262/2018/4_</t>
  </si>
  <si>
    <t>ZESTAW MEBLOWY WAGA- szafa ubraniowa_W-262/2018/5_</t>
  </si>
  <si>
    <t>ZESTAW MEBLOWY WAGA- szafa zamykana 4 _W-262/2018/6_</t>
  </si>
  <si>
    <t>ZESTAW MEBLOWY WAGA- regał wąski_W-262/2018/7_</t>
  </si>
  <si>
    <t>ZESTAW MEBLOWY WAGA- regał szeroki_W-262/2018/8_</t>
  </si>
  <si>
    <t>ZESTAW MEBLOWY-KONTENEREK_W-53/808/1_</t>
  </si>
  <si>
    <t>CZAJNIK ELEKTRYCZNY EC003SN RAVEN_W-688/2021_</t>
  </si>
  <si>
    <t>WIERTARKA PNEUMATYCZNA CP 887_W-689/2021_</t>
  </si>
  <si>
    <t>STÓŁ (BLAT)_W-691/2021_</t>
  </si>
  <si>
    <t>REGAŁ NA SEGREGATORY 2_W-692/2021_</t>
  </si>
  <si>
    <t>BIURKO (BLAT)_W-693/2021_</t>
  </si>
  <si>
    <t>SZAFKA GOSPODARCZA_W-694/2021_</t>
  </si>
  <si>
    <t>BANER4X2_W-695/2021_</t>
  </si>
  <si>
    <t>WÓZEK DWUKOŁOWY 2K ST3/A_W-696/2021_</t>
  </si>
  <si>
    <t>KUCHENKA MIKROFALOWA MWP101SB_W-697/2021_</t>
  </si>
  <si>
    <t>STOŁEK ROZKŁADANY ALU_W-698/2021_</t>
  </si>
  <si>
    <t>WCIĄGARKA ELEKTRYCZNA400/800KG_W-699/2021_</t>
  </si>
  <si>
    <t>SZLIFIERKA MAKITA_W-700/2021_</t>
  </si>
  <si>
    <t>FOTEL BIUROWYCX0729H_W-701/2021_</t>
  </si>
  <si>
    <t>FOTEL BIUROWYCX0729H denver_W-702/2021_</t>
  </si>
  <si>
    <t>KRZESŁO BIUROWE LYSEKIL_W-703/2021_</t>
  </si>
  <si>
    <t>TABLICA - WAŻNE INFORMACJE_W-704/2021_</t>
  </si>
  <si>
    <t>BANER ENERGIA Z ODPADÓW_W-705/2021_</t>
  </si>
  <si>
    <t>ROLLBANER 1 Z 3 ENERGIA Z ODPADÓW _W-706/2021_</t>
  </si>
  <si>
    <t>ROLLBANER 2 Z 3 ENERGIA Z ODPADÓW _W-707/2021_</t>
  </si>
  <si>
    <t>ROLLBANER 3 Z 3 ENERGIA Z ODPADÓW _W-708/2021_</t>
  </si>
  <si>
    <t>FLAGA REKLAMOWA 1Z3 ENERGIA Z OPDADÓW_W-709/2021_</t>
  </si>
  <si>
    <t>FLAGA REKLAMOWA 2Z3 ENERGIA Z OPDADÓW_W-710/2021_</t>
  </si>
  <si>
    <t>FLAGA REKLAMOWA 3Z3 ENERGIA Z OPDADÓW_W-711/2021_</t>
  </si>
  <si>
    <t>GILOTYNA FISKARS_W-712/2021_</t>
  </si>
  <si>
    <t>POJEMINK NA SÓL (ŻÓŁTY)1_W-713/2021_</t>
  </si>
  <si>
    <t>POJEMINK NA SÓL (ŻÓŁTY)2_W-714/2021_</t>
  </si>
  <si>
    <t>POJEMINK NA SÓL (ŻÓŁTY)3_W-715/2021_</t>
  </si>
  <si>
    <t>TEL.PANASONIC KX-TG2511_W-716/2021_</t>
  </si>
  <si>
    <t>TEL.PANASONIC KX-TG2511 -2_W-717/2021_</t>
  </si>
  <si>
    <t>PRZEDŁUŻACZ XREEL 4GS 50MB (3X1,5)1_W-718/2021_</t>
  </si>
  <si>
    <t>PRZEDŁUŻACZ XREEL 4GS 50MB (3X1,5)2_W-719/2021_</t>
  </si>
  <si>
    <t>PRZEDŁUŻACZ XREEL 4GS 20MB (3X2,5)1_W-720/2021_</t>
  </si>
  <si>
    <t>PRZEDŁUŻACZ XREEL 4GS 20MB (3X2,5)2_W-721/2021_</t>
  </si>
  <si>
    <t>KLAWIATURA MICROSOFT						_W-722/2021_</t>
  </si>
  <si>
    <t>Niszczarka Fellowes 8c_W-723/2022_</t>
  </si>
  <si>
    <t>CIŚNIENIOMIERZ_W-724/2022_</t>
  </si>
  <si>
    <t>BARIERKA METALOWA - 1Z2_W-725/2022_</t>
  </si>
  <si>
    <t>BARIERKA METALOWA - 2Z2_W-726/2022_</t>
  </si>
  <si>
    <t>BARIERKA ROZSUWANA_W-727/2022_</t>
  </si>
  <si>
    <t>LAMINATOR_W-728/2022_</t>
  </si>
  <si>
    <t>TELEFON PANASONIC KX-TG811PDB_W-729/2022_</t>
  </si>
  <si>
    <t>CZAJNIK TWK4P434_W-730/2022_</t>
  </si>
  <si>
    <t>TELEFON GIGASET A690  1Z2_W-731/2022_</t>
  </si>
  <si>
    <t>TELEFON GIGASET A690  2Z2_W-732/2022_</t>
  </si>
  <si>
    <t>KLUCZ DYNAMOMETRYCZNY_W-733/2022_</t>
  </si>
  <si>
    <t>TELEFON PANASONIC KX-TG2511_W-734/2022_</t>
  </si>
  <si>
    <t>Wyposażenie</t>
  </si>
  <si>
    <t>UWAGI</t>
  </si>
  <si>
    <t>Ryzyko ognia</t>
  </si>
  <si>
    <t>Uwagi</t>
  </si>
  <si>
    <t>od awarii</t>
  </si>
  <si>
    <t>Krakowska 315d</t>
  </si>
  <si>
    <t>Straconki 1</t>
  </si>
  <si>
    <t>LOKALIZACJA</t>
  </si>
  <si>
    <t>KONTENER MAGAZYNOWY_ST-1258/2022_109</t>
  </si>
  <si>
    <t>KOCIOŁ VIESSMANN_ST-1240/2022_310</t>
  </si>
  <si>
    <t>MONITOR BENQ 24"_ST-1229/2022_487</t>
  </si>
  <si>
    <t>ZBIORNIK DWUPŁASZCZOWY 1 SKŁADOWISKO_ST-1232/2022_449</t>
  </si>
  <si>
    <t>ZBIORNIK DWUPŁASZCZOWY 2 KOMPOSTOWANIA_ST-1233/2022_449</t>
  </si>
  <si>
    <t>ZBIORNIK DWUPŁASZCZOWY 3 PLAC DOJRZEWANI_ST-1234/2022_449</t>
  </si>
  <si>
    <t>DELL OPTIPLEX 3070TINY CORE_ST-1238/2022_487</t>
  </si>
  <si>
    <t>MONITOR PHILIPS 23.8 _ST-1239/2022_487</t>
  </si>
  <si>
    <t>APPLE iPAD pro 11" cellular_ST-1257/2022_487</t>
  </si>
  <si>
    <t>DRUKARKA HP LASERJET PRO 400M_ST-1272/2022_487</t>
  </si>
  <si>
    <t>MONITOR BENQ 24 GW2480 LED._ST-1265/2022_487</t>
  </si>
  <si>
    <t>OPRYSKIWACZ SR 200_ST-1255/2022_599</t>
  </si>
  <si>
    <t>TELEFON SAMSUNG GALAXY S22_ST-1236/2022_629</t>
  </si>
  <si>
    <t>KLIMATYZATOR SINCLAIR SIH-18BITW 5,2 kW_ST-1243/2022_652</t>
  </si>
  <si>
    <t>HAMMER IRON 3 LTE 7_ST-1244/2022_629</t>
  </si>
  <si>
    <t>HAMMER IRON 3 LTE 8_ST-1245/2022_629</t>
  </si>
  <si>
    <t>HAMMER IRON 3 LTE 9_ST-1246/2022_629</t>
  </si>
  <si>
    <t>HAMMER IRON 3 LTE 10_ST-1247/2022_629</t>
  </si>
  <si>
    <t>HAMMER IRON 3 LTE 11_ST-1248/2022_629</t>
  </si>
  <si>
    <t>HAMMER IRON 3 LTE 12_ST-1249/2022_629</t>
  </si>
  <si>
    <t>BRAMA SEGMENTOW R1_ST-1250/2022_669</t>
  </si>
  <si>
    <t>BRAMA SEGMENTOW R4_ST-1251/2022_669</t>
  </si>
  <si>
    <t>BRAMA SEGMENTOW R5_ST-1252/2022_669</t>
  </si>
  <si>
    <t>BRAMA SEGMENTOW R6_ST-1253/2022_669</t>
  </si>
  <si>
    <t>BRAMA SEGMENTOW R7_ST-1254/2022_669</t>
  </si>
  <si>
    <t>KLIMATYZATOR PRZENOŚNY TCL TAC_ST-1259/2022_652</t>
  </si>
  <si>
    <t>DRUKARKA FISKALNA POSNET THERMAIL_ST-1260/2022_669</t>
  </si>
  <si>
    <t>NAWIGACJA TOMTOM GO DISCOVER EU 7"_ST-1266/2022_669</t>
  </si>
  <si>
    <t>PRZYCZEPA ZASŁAW TYP PKZ22B SB9157P_ST-1235/2022_747</t>
  </si>
  <si>
    <t>WÓZEK WIDŁOWY HANGCHA DPYD25_ST-1256/2022_760</t>
  </si>
  <si>
    <t>TOYOTA HILUX P/U1,5 SAMOCHÓD CIĘŻAROWY_ST-1262/2022_742</t>
  </si>
  <si>
    <t>TABLICA OZDOBNA NA ŚCIANĘ_ST-1230/2022_809</t>
  </si>
  <si>
    <t>TABLICA OCHRONNA_ST-1231/2022_809</t>
  </si>
  <si>
    <t>KONTENER -STYROPIAN_ST-1237/2022_806</t>
  </si>
  <si>
    <t>POCHODNIA PASYWNA DN 50_ST-1261/2022_809</t>
  </si>
  <si>
    <t>REGAŁ -D20-235518 L1375mm_ST-1263/2022_809</t>
  </si>
  <si>
    <t>REGAŁ -D20-250800 L4035mm_ST-1264/2022_809</t>
  </si>
  <si>
    <t>PODPORA MONTAŻOWA 1_ST-1267/2022_809</t>
  </si>
  <si>
    <t>PODPORA MONTAŻOWA 2_ST-1268/2022_809</t>
  </si>
  <si>
    <t>LODÓWKA GORENJE-SREBRNA_ST-1269/2022_809</t>
  </si>
  <si>
    <t>ZMYWARKA ELECTROLUX EEM63301L_ST-1270/2022_809</t>
  </si>
  <si>
    <t>MEBLE KUCHENNE (PARTER)_ST-1271/2022_809</t>
  </si>
  <si>
    <t>LICENCJA PAKIET COMARCH ZAMÓWIENIA_ST-1241/2022_</t>
  </si>
  <si>
    <t>LICENCJA PAKIET COMARCH KSIĘGOWOŚĆ_ST-1242/2022_</t>
  </si>
  <si>
    <t>Krzesła Cortina na jadalnie w sortowni 1_W-735/2022_</t>
  </si>
  <si>
    <t>Krzesła Cortina na jadalnie w sortowni 2_W-736/2022_</t>
  </si>
  <si>
    <t>Krzesła Cortina na jadalnie w sortowni 3_W-737/2022_</t>
  </si>
  <si>
    <t>Krzesła Cortina na jadalnie w sortowni 4_W-738/2022_</t>
  </si>
  <si>
    <t>Krzesła Cortina na jadalnie w sortowni 5_W-739/2022_</t>
  </si>
  <si>
    <t>Krzesła Cortina na jadalnie w sortowni 6_W-740/2022_</t>
  </si>
  <si>
    <t>Krzesła Cortina na jadalnie w sortowni 7_W-741/2022_</t>
  </si>
  <si>
    <t>Krzesła Cortina na jadalnie w sortowni 8_W-742/2022_</t>
  </si>
  <si>
    <t>Krzesła Cortina na jadalnie w sortowni 9_W-743/2022_</t>
  </si>
  <si>
    <t>Krzesła Cortina na jadalnie w sortowni10_W-744/2022_</t>
  </si>
  <si>
    <t>Krzesła Cortina na jadalnie w sortowni11_W-745/2022_</t>
  </si>
  <si>
    <t>Krzesła Cortina na jadalnie w sortowni12_W-746/2022_</t>
  </si>
  <si>
    <t>Krzesła Cortina na jadalnie w sortowni13_W-747/2022_</t>
  </si>
  <si>
    <t>Krzesła Cortina na jadalnie w sortowni14_W-748/2022_</t>
  </si>
  <si>
    <t>Krzesła Cortina na jadalnie w sortowni15_W-749/2022_</t>
  </si>
  <si>
    <t>Krzesła Cortina na jadalnie w sortowni16_W-750/2022_</t>
  </si>
  <si>
    <t>Krzesła Cortina na jadalnie w sortowni17_W-751/2022_</t>
  </si>
  <si>
    <t>Krzesła Cortina na jadalnie w sortowni18_W-752/2022_</t>
  </si>
  <si>
    <t>Krzesła Cortina na jadalnie w sortowni19_W-753/2022_</t>
  </si>
  <si>
    <t>Krzesła Cortina na jadalnie w sortowni20_W-754/2022_</t>
  </si>
  <si>
    <t>Krzesła Cortina na jadalnie w sortowni21_W-755/2022_</t>
  </si>
  <si>
    <t>Krzesła Cortina na jadalnie w sortowni22_W-756/2022_</t>
  </si>
  <si>
    <t>Krzesła Cortina na jadalnie w sortowni23_W-757/2022_</t>
  </si>
  <si>
    <t>Krzesła Cortina na jadalnie w sortowni24_W-758/2022_</t>
  </si>
  <si>
    <t>Wentylator podłogowy_W-759/2022_</t>
  </si>
  <si>
    <t>Wentylator stojący 1_W-760/2022_</t>
  </si>
  <si>
    <t>wentylator stojący 2_W-761/2022_</t>
  </si>
  <si>
    <t>Szlifierka mimośrodowa 125 mm_W-762/2022_</t>
  </si>
  <si>
    <t>PODPORA MONTAŻOWA 3_W-763/2022_</t>
  </si>
  <si>
    <t>PODPORA MONTAŻOWA 4_W-764/2022_</t>
  </si>
  <si>
    <t>STOŁEK BAROWY HOKER 1_W-765/2022_</t>
  </si>
  <si>
    <t>STOŁEK BAROWY HOKER 2_W-766/2022_</t>
  </si>
  <si>
    <t>STOŁEK BAROWY HOKER 3_W-767/2022_</t>
  </si>
  <si>
    <t>STOŁEK BAROWY HOKER 4_W-768/2022_</t>
  </si>
  <si>
    <t>NISZCZARKA FELLOWES 12C_W-769/2022_</t>
  </si>
  <si>
    <t>odtworzeniowa</t>
  </si>
  <si>
    <t>rzeczywista</t>
  </si>
  <si>
    <t>SPRĘŻARKA ŚRUBOWA HAFNER 7,5 Kw_ST-1275/2022_441</t>
  </si>
  <si>
    <t>URZĄDZENIE STORMSHIELD_ST-1277/2022_487</t>
  </si>
  <si>
    <t>TEL.SAMSUNG GALAXY A32_ST-1276/2022_629</t>
  </si>
  <si>
    <t>FILTR ANTYODOROWY OXVS 1800/1200_ST-1279/2022_654</t>
  </si>
  <si>
    <r>
      <t>TEL. HUAWEI L29B P20 64 GB 3Z3_ST-853/2018_629_</t>
    </r>
    <r>
      <rPr>
        <sz val="11"/>
        <color rgb="FFFF0000"/>
        <rFont val="Calibri"/>
        <family val="2"/>
        <charset val="238"/>
        <scheme val="minor"/>
      </rPr>
      <t>Likwidacja 31.10.2022</t>
    </r>
  </si>
  <si>
    <t>PRZYCZEPA PRONAR T-671_ST-1274/2022_747</t>
  </si>
  <si>
    <t>SZAFKA METALOWA PROFESAEM_ST-1273/2022_809</t>
  </si>
  <si>
    <t>DRABINA PRZEJEZDNA AL2350_ST-1278/2022_809</t>
  </si>
  <si>
    <t>DOSTAWKA ORZECH ECHO-EC90N_W-45/2011_</t>
  </si>
  <si>
    <t>TELEFON BEZPRZE. PANASONIC KX-TG2511PD_W-22/2015_808</t>
  </si>
  <si>
    <t>TELEFON BEZPRZE. PANASONIC KX-TG1611PD_W-23/2015_808</t>
  </si>
  <si>
    <t>DRABINA ALUMINIOWA (6 STOPNI)_W-28/2015_808</t>
  </si>
  <si>
    <t>CZAJNIK BEZPRZEWODOWY TEFAL KO3308_W-29/2015_808</t>
  </si>
  <si>
    <t>ZESTAW SZCZYPIEC DO PIERŚCIENI (4ST)_W-31/2015_808</t>
  </si>
  <si>
    <t>KRZESŁO SPECJALISTYCZNE /KASOWE/"TULIP"_W-34/2015_808</t>
  </si>
  <si>
    <t>NISZCZARKA WALLNER FXC80B_W-37/2015_808</t>
  </si>
  <si>
    <t>TELEFON SAMSUNG B550 XCOVER SZARY_W-39/2015_808</t>
  </si>
  <si>
    <t>TELEFON SAMSUNG B550 XCOVER SZARY S_W-40/2015_808</t>
  </si>
  <si>
    <t>TELEFON SAMSUNG GALAXY A3 CZARNY 2 Z 5_W-44/2015_</t>
  </si>
  <si>
    <t>TESTER NAPIĘCIA FLUKE T150_W-48/2015_808</t>
  </si>
  <si>
    <t>POJEMNIK Z POKRYWĄ 4  Z 5_W-140/2016_808</t>
  </si>
  <si>
    <t>POJEMNIK Z POKRYWĄ 5 Z 5_W-141/2016_808</t>
  </si>
  <si>
    <t>LATARKA_W-156/2016_808</t>
  </si>
  <si>
    <t>CZAJNIK BEZPRZEWODOWY TEFAL KI140D11_W-158/2016_808</t>
  </si>
  <si>
    <t>TELEFON SAMSUNG GALAXY GRAND PRIME 1 Z 2_W-159/2016_808</t>
  </si>
  <si>
    <t>TELEFON SAMSUNG GALAXY GRAND PRIME 2 Z 2_W-160/2016_808</t>
  </si>
  <si>
    <t>PLANDEKA NA ZBIORNIK TRÓJKOMOROWY_W-163/2016_808</t>
  </si>
  <si>
    <t>WENTYLATOR STOJĄCY_W-164/2016_808</t>
  </si>
  <si>
    <t>PRZEDŁUŻACZ PCE XREEL 1-FAZ.30 MB HK_W-166/2016_808</t>
  </si>
  <si>
    <t>LATARKA  (3 SZT)_W-169/2016_808</t>
  </si>
  <si>
    <t>ZELMER ODKURZACZ 1 Z 2_W-180/2017_809</t>
  </si>
  <si>
    <t>ZELMER ODKURZACZ 2 Z 2_W-181/2017_809</t>
  </si>
  <si>
    <t>GRZEJNIK DO KONTENERA SORTOWANIA SZKŁA_W-182/2017_809</t>
  </si>
  <si>
    <t>POMPA DO SZAMBA_W-184/2017_809</t>
  </si>
  <si>
    <t>TELEFON HUAWEI L21 P8 LITE 2 Z 4_W-188/2017_809</t>
  </si>
  <si>
    <t>ROLETA ZEW. ALUMINIOWA W OKNIE SERWEROWN_W-201/2017_809</t>
  </si>
  <si>
    <t>ZNAKI BHP-TABLICA PŁASKA_W-205/2018_809</t>
  </si>
  <si>
    <t>TEL.BEZPRZEWODOWY PANASONIC 2 Z 2_W-215/2018_809</t>
  </si>
  <si>
    <t>TABLICA PŁASKA_W-219/2018_809</t>
  </si>
  <si>
    <t>TEFAL KI280D30 CZAJNIK BEZPRZEWODOWY_W-229/2018_809</t>
  </si>
  <si>
    <t>IMADŁO ŚLUSARSKI 2 Z 2_WW-17/2012_809</t>
  </si>
  <si>
    <t>SZLIFIERKA KĄTOWA 2 Z 2_WW-21/2012_809</t>
  </si>
  <si>
    <t>PRZECINARKA DO METALU 1 Z 2_WW-22/2012_809</t>
  </si>
  <si>
    <t>CZAJNIK _WW-4/2013_809</t>
  </si>
  <si>
    <t>CZAJNIK ELEKTRYCZNY_WW-5/2013_809</t>
  </si>
  <si>
    <t>PODGRZEWACZ DO WODY_WW-6/2013_809</t>
  </si>
  <si>
    <t>BECZKA STALOWA 220 1 Z 2 WIEKIEM,ZACISKI_WW-7/2013_809</t>
  </si>
  <si>
    <t>BECZKA STALOWA 220 2 Z 2 WIEKIEM,ZACISKI_WW-8/2013_809</t>
  </si>
  <si>
    <t>BECZKA PE 60 UN 1 Z 4_WW-9/2013_809</t>
  </si>
  <si>
    <t>BECZKA PE 60 UN 2 Z 4_WW-10/2013_809</t>
  </si>
  <si>
    <t>BECZKA PE 60 UN 3 Z 4_WW-11/2013_809</t>
  </si>
  <si>
    <t>BECZKA PE 60 UN 4 Z 4_WW-12/2013_809</t>
  </si>
  <si>
    <t>POJEMNIK Z POLIPROPYLENU 90L_WW-14/2013_809</t>
  </si>
  <si>
    <t>SWITCH HP 1410-8G(J9559A) 1 Z 2_WW-23/2013_809</t>
  </si>
  <si>
    <t>ROLETA UNIBESTA_WW-12/2014_809</t>
  </si>
  <si>
    <t>SZLIFIERKA KĄTOWA 1200W 125 MM_WW-13/2014_809</t>
  </si>
  <si>
    <t>SZLIFIERKA STOŁOWA_WW-14/2014_809</t>
  </si>
  <si>
    <t>KRZESŁO TULIP_WW-15/2014_809</t>
  </si>
  <si>
    <t>GAŚNICA PROSZKOWA GP-25XABC 25 KG NADAWA_WW-13/2016_809</t>
  </si>
  <si>
    <t>PRZEDŁUŻACZ ZWIJANY XREEL4GS 50MB H05RR_W-232/2018_809</t>
  </si>
  <si>
    <t>BLAT CALVADOS 2_W-236/2018_809</t>
  </si>
  <si>
    <t>STOLIK MOBILNY SZARY_W-242/2018_809</t>
  </si>
  <si>
    <t>LAMINARKA_W-247/2018_809</t>
  </si>
  <si>
    <t>MIKROFALÓWKA_W-250/2018_809</t>
  </si>
  <si>
    <t>TELEFON BEZPRZEWODOWY SIMENS 2_W-259/2018_809</t>
  </si>
  <si>
    <t>ZESTAW MEBLOWY WAGA KUCHNIA_W-263/2018_809</t>
  </si>
  <si>
    <t>KRZESŁO OBROTOWE NIEBIESKIE_W-266/2018_809</t>
  </si>
  <si>
    <t>CZAJNIK OK_W-275/2018_809</t>
  </si>
  <si>
    <t>MONITOR HYUNDAI 2_W-292/2018_809</t>
  </si>
  <si>
    <t>MONITOR HYUNDAI 7_W-297/2018_809</t>
  </si>
  <si>
    <t>MONITOR HYUNDAI 10_W-300/2018_809</t>
  </si>
  <si>
    <t>MONITOR HYUNDAI 11_W-306/2018_809</t>
  </si>
  <si>
    <t>MONITOR DELL 2_W-315/2018_809</t>
  </si>
  <si>
    <t>KRZESŁO CZARNE OBROTOWE_W-320/2018_809</t>
  </si>
  <si>
    <t>TEL. BEZPRZEWODOWY PANASONIC_W-324/2018_809</t>
  </si>
  <si>
    <t>CIŚNIENIOMIERZ DO KÓŁ_W-336/2018_</t>
  </si>
  <si>
    <t>KLUCZ DO RUR_W-337/2018_</t>
  </si>
  <si>
    <t>LAMPA PRZENOŚNA _W-446/2018_</t>
  </si>
  <si>
    <t>WKRĘTARKA BLACK DECKER _W-448/2018_</t>
  </si>
  <si>
    <t>MONITOR HYUNDAI_W-454/2018_</t>
  </si>
  <si>
    <t>TABLICA ALUMINIOWA INFPRMACYJNA _W-581/2019_</t>
  </si>
  <si>
    <t>NAGRZEWNICA ELEKTRYCZNA 1 Z 2_W-596/2019_</t>
  </si>
  <si>
    <t>NAGRZEWNICA ELEKTRYCZNA 2 Z 2_W-597/2019_</t>
  </si>
  <si>
    <t>ZESTAW DOMOFONOWY ORNO RE/914/W 1_W-617/2020_</t>
  </si>
  <si>
    <t>ZESTAW DOMOFONOWY ORNO RE/914/W 2_W-618/2020_</t>
  </si>
  <si>
    <t>ZESTAW DOMOFONOWY ORNO RE/914/W BIAŁY_W-621/2020_</t>
  </si>
  <si>
    <t>NAGRZEWNICA ELEKTRYCZNA 4 Z 4_W-649/2020_</t>
  </si>
  <si>
    <t>ZESTAW MEBLOWY WAGA- blat biurkowy mały_W-262/2018/1_</t>
  </si>
  <si>
    <t>ZESTAW MEBLOWY WAGA- kontenerek 3 szufla_W-262/2018/2_</t>
  </si>
  <si>
    <t>PIŁA TARCZOWA PI501 EVO_W-690/2021_</t>
  </si>
  <si>
    <t>KUCHENKA MIKROFALOWA AMICA AMMF20N1GB_W-770/2022_</t>
  </si>
  <si>
    <t>LAMPKA BIUROWA LED_W-771/2022_</t>
  </si>
  <si>
    <t>UPS APC Back BX750MI-FR-1_W-772/2022_</t>
  </si>
  <si>
    <t>UPS APC Back BX750MI-FR-2_W-773/2022_</t>
  </si>
  <si>
    <t>UPS APC Back BX750MI-FR-3_W-774/2022_</t>
  </si>
  <si>
    <t>UPS APC Back BX750MI-FR-4_W-775/2022_</t>
  </si>
  <si>
    <t>UPS APC Back BX750MI-FR-5_W-776/2022_</t>
  </si>
  <si>
    <t>UPS APC Back BX750MI-FR-6_W-777/2022_</t>
  </si>
  <si>
    <t>UPS APC Back BX750MI-FR-7_W-778/2022_</t>
  </si>
  <si>
    <t>UPS APC Back BX750MI-FR-8_W-779/2022_</t>
  </si>
  <si>
    <t>NISZCZARKA FELLOWES 12C-1_W-780/2022_</t>
  </si>
  <si>
    <t>URZĄDZENIE ROZRUCHOWE_W-781/2022_</t>
  </si>
  <si>
    <t>PISTOLET DO POMPOWANIA WONDER MICHELIN_W-782/2022_</t>
  </si>
  <si>
    <t>Składka</t>
  </si>
  <si>
    <t>Udział %</t>
  </si>
  <si>
    <t>MPK</t>
  </si>
  <si>
    <t>530-05</t>
  </si>
  <si>
    <t>550-01</t>
  </si>
  <si>
    <t>530-04</t>
  </si>
  <si>
    <t>530-02</t>
  </si>
  <si>
    <t>502-02-01</t>
  </si>
  <si>
    <t>502-02-02</t>
  </si>
  <si>
    <t>530-03</t>
  </si>
  <si>
    <t>502-02-07</t>
  </si>
  <si>
    <t>502-02-08</t>
  </si>
  <si>
    <t>502-02-05</t>
  </si>
  <si>
    <t>502-02-04</t>
  </si>
  <si>
    <t>530-01-99</t>
  </si>
  <si>
    <t>530-01-29</t>
  </si>
  <si>
    <t>KONTENER MAGAZYNOWY 2_ST-1319/2023_109</t>
  </si>
  <si>
    <t>MAGAZYN SUROWCÓW WYDZ.W SORTOWNI  OB.11B_ST-393/2012_104</t>
  </si>
  <si>
    <t>MAGAZYN SUROWCÓW WYDZ.W SORTOWNI  OB.11A_ST-362/2012_104</t>
  </si>
  <si>
    <t>BUD. Z PUNKTEM DEMONTAŻU ODPAD.WIELOGABA_ST-363/2012_101</t>
  </si>
  <si>
    <t>HALA DOJRZEWANIA I MAGAZYN.KOMPOSTU_ST-365/2012_101</t>
  </si>
  <si>
    <t>OŚWIETLENIE PLACU PSZOK_ST-1301/2023_220</t>
  </si>
  <si>
    <t>SYNOLOGY SERWER NAS8&amp;0HDD_ST-1295/2023_487</t>
  </si>
  <si>
    <t>HP NOTEBOOK ELITEBOOK 655_ST-1317/2023_487</t>
  </si>
  <si>
    <t>TABLET PENPAD_ST-1331/2023_487</t>
  </si>
  <si>
    <t>DRUKARKA HP Laser Color CP2025dn_ST-1336/2023_487</t>
  </si>
  <si>
    <t>TABLET PENPAD SIGNOTEC_ST-1339/2023_487</t>
  </si>
  <si>
    <t>PRZEŁĄCZNIK ARUBA_ST-1348/2023_487</t>
  </si>
  <si>
    <t>MONITOR DELL E2424HS_ST-1353/2023_487</t>
  </si>
  <si>
    <t>DELL OPTIPLEX 24 AIO_ST-1354/2023_487</t>
  </si>
  <si>
    <t>SPYCHARKA NEW HOLLAND D-180_ST-1351/2023_580</t>
  </si>
  <si>
    <t>WIDEOREJESTRATOR JAZDY VANTRUE E2-1_ST-1280/2022_622</t>
  </si>
  <si>
    <t>WIDEOREJESTRATOR JAZDY VANTRUE E2-2_ST-1281/2022_622</t>
  </si>
  <si>
    <t>WIDEOREJESTRATOR JAZDY VANTRUE E2-3_ST-1282/2022_622</t>
  </si>
  <si>
    <t>Przewoźny zmgławiacz typu XE ORSM 1500_ST-1283/2022_659</t>
  </si>
  <si>
    <t>Radiotelefon Motorola DP4600e._ST-1284/2022_629</t>
  </si>
  <si>
    <t>Radiotelefon Motorola DP4600e,_ST-1285/2022_629</t>
  </si>
  <si>
    <t>Radiotelefon Motorola DP4600e/_ST-1286/2022_629</t>
  </si>
  <si>
    <t>Radiotelefon Motorola DP4600e//_ST-1287/2022_629</t>
  </si>
  <si>
    <t>telefon Apple iPhone 14 Pro,_ST-1288/2022_629</t>
  </si>
  <si>
    <t>telefon Apple iPhone 14 Pro._ST-1289/2022_629</t>
  </si>
  <si>
    <t>KONTENER KP-25 ZAKRYTY NR.68_ST-1291/2022_681</t>
  </si>
  <si>
    <t>HAMMER IRON 3 LTE 13_ST-1320/2023_629</t>
  </si>
  <si>
    <t>HAMMER IRON 3 LTE 14_ST-1321/2023_629</t>
  </si>
  <si>
    <t>HAMMER IRON 3 LTE 15_ST-1322/2023_629</t>
  </si>
  <si>
    <t>HAMMER IRON 3 LTE 16_ST-1323/2023_629</t>
  </si>
  <si>
    <t>HAMMER IRON 3 LTE 17_ST-1324/2023_629</t>
  </si>
  <si>
    <t>Klimatyzator naścienny RITTAL SK Blue e_ST-1345/2023_652</t>
  </si>
  <si>
    <t>TOYOTA PROACE CITY EV_ST-1352/2023_742</t>
  </si>
  <si>
    <t>PRASA HYDRAULICZNA 30T_ST-1290/2022_809</t>
  </si>
  <si>
    <t>REGAŁ PÓŁKOWY 2X06/4P L1375_ST-1292/2022_809</t>
  </si>
  <si>
    <t>REGAŁ PÓŁKOWY 2X0.6/4P L4035MM_ST-1293/2022_809</t>
  </si>
  <si>
    <t>REGAŁ PÓŁKOWY 2X0.6/4P L4035MM OCYNK_ST-1294/2022_809</t>
  </si>
  <si>
    <t>WANNA ODCIEKOWA NA MASZYNOWNIE_ST-1296/2023_809</t>
  </si>
  <si>
    <t>Szlifierka kątowa,bezszczotkowa akumulat_ST-1297/2023_809</t>
  </si>
  <si>
    <t>KLUCZ UDAROWY AKUMULATOROWY 1/2"812nM_ST-1298/2023_809</t>
  </si>
  <si>
    <t>DEFIBRYLATOR AED_ST-1299/2023_809</t>
  </si>
  <si>
    <t>WIERTARKO-WKRĘTARKA AKUM.LI-ION 18V/2X5A_ST-1302/2023_809</t>
  </si>
  <si>
    <t>ODBOJNICA TYPU U 1_ST-1303/2023_809</t>
  </si>
  <si>
    <t>ODBOJNICA TYPU U 2_ST-1304/2023_809</t>
  </si>
  <si>
    <t>ODBOJNICA TYPU U 3_ST-1305/2023_809</t>
  </si>
  <si>
    <t>ODBOJNICA TYPU U 4_ST-1306/2023_809</t>
  </si>
  <si>
    <t>ODBOJNICA TYPU U 5_ST-1307/2023_809</t>
  </si>
  <si>
    <t>ODBOJNICA TYPU U 6_ST-1308/2023_809</t>
  </si>
  <si>
    <t>URZĄDZENIE MONTAŻOWE DO SPRĘŻYN_ST-1309/2023_809</t>
  </si>
  <si>
    <t>STABILO Schodki montażowe jezdne_ST-1310/2023_809</t>
  </si>
  <si>
    <t>SUSZARKA KIESZENIOWA TIFON 1_ST-1311/2023_809</t>
  </si>
  <si>
    <t>SUSZARKA KIESZENIOWA TIFON 2_ST-1312/2023_809</t>
  </si>
  <si>
    <t>DZIURKACZ DO BLACH_ST-1313/2023_809</t>
  </si>
  <si>
    <t>SUSZARKA KIESZENIOWA TIFON 3_ST-1314/2023_809</t>
  </si>
  <si>
    <t>SUSZARKA KIESZENIOWA TIFON 4_ST-1315/2023_809</t>
  </si>
  <si>
    <t>ALKOTEST DRAGER 7000_ST-1316/2023_800</t>
  </si>
  <si>
    <t>STACJA POMIAROWA LZO/H2S_ST-1318/2023_800</t>
  </si>
  <si>
    <t>ANALIZATOR GAZU - OPTIMA_ST-1346/2023_809</t>
  </si>
  <si>
    <t>ODBOJNICA TYPU U FI108_ST-1328/2023_809</t>
  </si>
  <si>
    <t>FOTEL BIUROWY DENVER 1_ST-1329/2023_809</t>
  </si>
  <si>
    <t>FOTEL BIUROWY DENVER 2_ST-1330/2023_809</t>
  </si>
  <si>
    <t>FOTEL STYLIZOWANY 1_ST-1332/2023_809</t>
  </si>
  <si>
    <t>FOTEL STYLIZOWANY 2_ST-1333/2023_809</t>
  </si>
  <si>
    <t>FOTEL STYLIZOWANY 3_ST-1334/2023_809</t>
  </si>
  <si>
    <t>SMAROWNICA PNEUMATYCZNA 12L._ST-1335/2023_809</t>
  </si>
  <si>
    <t>STOJAK SERWISOWY_ST-1338/2023_809</t>
  </si>
  <si>
    <t>DOSTAWKA BIURKO 1_ST-1347/2023_809</t>
  </si>
  <si>
    <t>BIURKO 1_ST-1349/2023_809</t>
  </si>
  <si>
    <t>BIURKO 2_ST-1350/2023_809</t>
  </si>
  <si>
    <t>LICENCJA URBAN_ST-1300/2023_</t>
  </si>
  <si>
    <t>PROGRAM COMARCH PAKIET DMS - LICENCJA 3_ST-1325/2023_</t>
  </si>
  <si>
    <t>PROGRAM COMARCH PAKIET DMS - LICENCJA 4_ST-1326/2023_</t>
  </si>
  <si>
    <t>PROGRAM COMARCH PAKIET DMS - LICENCJA 5_ST-1327/2023_</t>
  </si>
  <si>
    <t>APLIKACJA DO WYKRYWANIA BEZRUCHU_ST-1337/2023_</t>
  </si>
  <si>
    <t>Microsoft Office ST-176/2010_ST-1340/2023_</t>
  </si>
  <si>
    <t>Microsoft Office ST-799/2017_ST-1341/2023_</t>
  </si>
  <si>
    <t>Microsoft Office ST-254/2011_ST-1342/2023_</t>
  </si>
  <si>
    <t>Microsoft Office ST-249/2011_ST-1343/2023_</t>
  </si>
  <si>
    <t>Microsoft Office ST-1156/2021_ST-1344/2023_</t>
  </si>
  <si>
    <t>Microsoft Office ST-487/2014_ST-1355/2023_</t>
  </si>
  <si>
    <t>Microsoft Office ST-502/2014_ST-1356/2023_</t>
  </si>
  <si>
    <t>Microsoft Office ST-463/2013_ST-1357/2023_</t>
  </si>
  <si>
    <t>Microsoft Office ST-516/2014_ST-1358/2023_</t>
  </si>
  <si>
    <t>Microsoft Office ST-551/2015_ST-1359/2023_</t>
  </si>
  <si>
    <t>NISZCZARKA FELLOWES 12C PSZOK_W-783/2022_</t>
  </si>
  <si>
    <t>CHŁODZIARKA MPM-46_W-784/2022_</t>
  </si>
  <si>
    <t>TEL.BEZPRZ. PANASONIC KX _W-785/2022_</t>
  </si>
  <si>
    <t>IMADŁO WARSZTATOWE_W-786/2023_</t>
  </si>
  <si>
    <t>CZYTNIK CHIPÓW_W-787/2023_</t>
  </si>
  <si>
    <t>SZLIFIERKA KĄTOWA 125MM/1500W_W-788/2023_</t>
  </si>
  <si>
    <t>MONITOR LIYAMA PROLITE 24"_W-789/2023_</t>
  </si>
  <si>
    <t>SUSZARKA DO RAK ABS _W-790/2023_</t>
  </si>
  <si>
    <t>SKRZYNIA NA SORBENT 1_W-791/2023_</t>
  </si>
  <si>
    <t>SKRZYNIA NA SORBENT 2_W-792/2023_</t>
  </si>
  <si>
    <t>SKRZYNIA NA SORBENT 3_W-793/2023_</t>
  </si>
  <si>
    <t>SKRZYNIA NA SORBENT 4_W-794/2023_</t>
  </si>
  <si>
    <t>SUSZARKA DO RĄK ABS BIAŁA 1_W-795/2023_</t>
  </si>
  <si>
    <t>SUSZARKA DO RĄK ABS BIAŁA 2_W-796/2023_</t>
  </si>
  <si>
    <t>SUSZARKA DO RĄK ABS BIAŁA 3_W-797/2023_</t>
  </si>
  <si>
    <t>ODBOJE NA HALĘ KOMPOSTOWNI 1_W-798/2023_</t>
  </si>
  <si>
    <t>ODBOJE NA HALĘ KOMPOSTOWNI 2_W-799/2023_</t>
  </si>
  <si>
    <t>ODBOJE NA HALĘ KOMPOSTOWNI 3_W-800/2023_</t>
  </si>
  <si>
    <t>ODBOJE NA HALĘ KOMPOSTOWNI 4_W-801/2023_</t>
  </si>
  <si>
    <t>ODBOJE NA HALĘ KOMPOSTOWNI 5_W-802/2023_</t>
  </si>
  <si>
    <t>ODBOJE NA HALĘ KOMPOSTOWNI 6_W-803/2023_</t>
  </si>
  <si>
    <t>ODBOJE NA HALĘ KOMPOSTOWNI 7_W-804/2023_</t>
  </si>
  <si>
    <t>ODBOJE NA HALĘ KOMPOSTOWNI 8_W-805/2023_</t>
  </si>
  <si>
    <t>ODBOJE NA HALĘ KOMPOSTOWNI 9_W-806/2023_</t>
  </si>
  <si>
    <t>ODBOJE NA HALĘ KOMPOSTOWNI 10_W-807/2023_</t>
  </si>
  <si>
    <t>ZWIJADŁO WĄŻ PNEUMATYCZNY 30M_W-808/2023_</t>
  </si>
  <si>
    <t>Ładowarka do wózka z wagą _W-809/2023_</t>
  </si>
  <si>
    <t>FOTEL BIUROWY KATRO_W-810/2023_</t>
  </si>
  <si>
    <t>WÓZEK MAC 250KG RĘCZNY_W-811/2023_</t>
  </si>
  <si>
    <t>LODÓWKA MPM_W-812/2023_</t>
  </si>
  <si>
    <t>KRZESŁO DALLAS VELVET 1_W-813/2023_</t>
  </si>
  <si>
    <t>KRZESŁO DALLAS VELVET 2_W-814/2023_</t>
  </si>
  <si>
    <t>KRZESŁO DALLAS VELVET 3_W-815/2023_</t>
  </si>
  <si>
    <t>KRZESŁO DALLAS VELVET 4_W-816/2023_</t>
  </si>
  <si>
    <t>530-01-41</t>
  </si>
  <si>
    <t>DELLNOTEBOOK LATITUDE 5540_ST-1371/2023_487</t>
  </si>
  <si>
    <t>DRUKARKA ETYKIET BROTHER P-TOUCH PT-P950_ST-1375/2023_487</t>
  </si>
  <si>
    <t>MONITOR IIYAMA PROLITE 24''_ST-1376/2023_487</t>
  </si>
  <si>
    <t>APC SMART UPS SCL500RMI1UC NR 1_ST-1391/2024_487</t>
  </si>
  <si>
    <t>APC SMART UPS SCL500RMI1UC NR 2_ST-1392/2024_487</t>
  </si>
  <si>
    <t>ROUTER MIKROTIK CHATEAU Z MODEMEM LTE_ST-1394/2024_487</t>
  </si>
  <si>
    <t>SAMSUNG A54 - TELEFON 1_ST-1360/2023_629</t>
  </si>
  <si>
    <t>SAMSUNG A54 - TELEFON 2_ST-1361/2023_629</t>
  </si>
  <si>
    <t>SAMSUNG A54 - TELEFON 3_ST-1362/2023_629</t>
  </si>
  <si>
    <t>KONTENER KP 36 Z UCHYNLYM DACHEM NR 69_ST-1370/2023_681</t>
  </si>
  <si>
    <t>iPHONE 15 PRO 256GB 1z2_ST-1373/2023_629</t>
  </si>
  <si>
    <t>iPHONE 15 PRO 256GB 2z2_ST-1374/2023_629</t>
  </si>
  <si>
    <t>SZLABAN Z SYSTEMEM KONTROLI_ST-1377/2023_669</t>
  </si>
  <si>
    <t>TOYOTA RAV4_HYBRID 5SUV_ST-1379/2023_741</t>
  </si>
  <si>
    <t>TABLICA 190/140 CM NR 1_ST-1363/2023_809</t>
  </si>
  <si>
    <t>TABLICA 190/140 CM NR 2_ST-1364/2023_809</t>
  </si>
  <si>
    <t>TABLICA 190/140 CM NR 3_ST-1365/2023_809</t>
  </si>
  <si>
    <t>TABLICA 190/140 CM NR 4_ST-1366/2023_809</t>
  </si>
  <si>
    <t>TABLICA 250/140 CM NA WRZUTKI_ST-1367/2023_809</t>
  </si>
  <si>
    <t>TABLICA 200/80 CM KOŁO FORTUNY_ST-1368/2023_809</t>
  </si>
  <si>
    <t>SMAROWNICA PNEUMATYCZNA ZE ZBIORNIKIEM_ST-1369/2023_809</t>
  </si>
  <si>
    <t>REGAŁ -D20-220847 2x0,6/5p L-1075mm_ST-1372/2023_809</t>
  </si>
  <si>
    <t>EKSPRES DELONGHI EC 850_ST-1378/2023_809</t>
  </si>
  <si>
    <t>SZKLARNIA CHLEBAK 1_ST-1380/2023_806</t>
  </si>
  <si>
    <t>SZKLARNIA CHLEBAK 2_ST-1381/2023_806</t>
  </si>
  <si>
    <t>SZKLARNIA CHLEBAK 3_ST-1382/2023_806</t>
  </si>
  <si>
    <t>SZKLARNIA 1_ST-1383/2023_806</t>
  </si>
  <si>
    <t>SZKLARNIA 2_ST-1384/2023_806</t>
  </si>
  <si>
    <t>REKLAMA- KASETON Z LOGO 2_ST-1395/2024_809</t>
  </si>
  <si>
    <t>Microsoft Office ST-464/2013_ST-1385/2023_</t>
  </si>
  <si>
    <t>Microsoft Office ST-478/2014_ST-1386/2023_</t>
  </si>
  <si>
    <t>Microsoft Office ST-613/2015_ST-1387/2023_</t>
  </si>
  <si>
    <t>Microsoft Office ST-1238/2022_ST-1388/2023_</t>
  </si>
  <si>
    <t>Microsoft Office ST-1202/2021_ST-1389/2023_</t>
  </si>
  <si>
    <t>Microsoft Office ST-517/2014_ST-1390/2023_</t>
  </si>
  <si>
    <t>FOTEL BIUROWY YH-5700M 1_W-817/2023_</t>
  </si>
  <si>
    <t>FOTEL BIUROWY YH-5700M 2_W-818/2023_</t>
  </si>
  <si>
    <t>CZAJNIK BLACK LOFT_W-819/2023_</t>
  </si>
  <si>
    <t>Tablica informacyjna dot. zakupu prasy _W-820/2023_</t>
  </si>
  <si>
    <t>Fotel biurowy UTVIK_W-821/2023_</t>
  </si>
  <si>
    <t>Telefon GIGASET A690_W-822/2023_</t>
  </si>
  <si>
    <t>SZAFKA NA SEGREGATORY 80*40*43_W-823/2024_</t>
  </si>
  <si>
    <t>WIESZAK NA ŚCIANE_W-824/2024_</t>
  </si>
  <si>
    <t>ZWIJADŁO WĄŻ PNEUMATYCZNY 30M -1_W-825/2024_</t>
  </si>
  <si>
    <t>ZWIJADŁO WĄŻ PNEUMATYCZNY 30M -2_W-826/2024_</t>
  </si>
  <si>
    <t>SWITCH DESKTOP CISCI CBS110 8PORTOWY_W-827/2024_</t>
  </si>
  <si>
    <t>SZAFKA STOJĄCA NA LODÓWKĘ_W-282/2024_</t>
  </si>
  <si>
    <t>MULTIMETR PRZEMYSŁOWY CMM-40(P)_W-829/2024_</t>
  </si>
  <si>
    <t>CZAJNIK BEZPRZEWODOWY_W-830/2024_</t>
  </si>
  <si>
    <t>LUSTRO DROGOWE AKREKOWE_W-831/2024_</t>
  </si>
  <si>
    <t>SZLIFIERKA KĄTOWA 125MM/1500W._W-832/2024_</t>
  </si>
  <si>
    <t>SZAFKA NA KLUCZE SK100_W-833/2024_</t>
  </si>
  <si>
    <t>OPASKA WIBRACYJNA XIAOMI 1_W-834/2024_</t>
  </si>
  <si>
    <t>OPASKA WIBRACYJNA XIAOMI 2_W-835/2024_</t>
  </si>
  <si>
    <t>OPASKA WIBRACYJNA XIAOMI 3_W-836/2024_</t>
  </si>
  <si>
    <t>OPASKA WIBRACYJNA XIAOMI 4_W-837/2024_</t>
  </si>
  <si>
    <t>księgowa</t>
  </si>
  <si>
    <t>DELL AIO/Core i7-13700_ST-1396/2024_487</t>
  </si>
  <si>
    <t>KOMPUTER DELL VOSTRO SFF I5-12400_ST-1401/2024_487</t>
  </si>
  <si>
    <t>URZĄDZENIE WIELOFUNKCYJNE COLOR LASERJET_ST-1412/2024_487</t>
  </si>
  <si>
    <t>DELL OPTIPLEX AiO 24P 1z2_ST-1413/2024_487</t>
  </si>
  <si>
    <t>DELL OPTIPLEX AiO 24P 2z2_ST-1414/2024_487</t>
  </si>
  <si>
    <t>DELL AIO optiplex 24 7410 i5_ST-1416/2024_487</t>
  </si>
  <si>
    <t>APC SMART UPS SCL500RMI1UC C 500VA_ST-1419/2024_487</t>
  </si>
  <si>
    <t>ŁADOWARKA KOŁOWA LIUGONG_ST-1420/2024_580</t>
  </si>
  <si>
    <t>Przewoźny zmgławiacz typu XE ORSM 1500 F_ST-1397/2024_659</t>
  </si>
  <si>
    <t>RADIOTELEFON MOTOTRBO R2R2 VHF NKP ANALO_ST-1398/2024_629</t>
  </si>
  <si>
    <t>RADIOTELEFON MOTOTRBO R2R2 VHF NKP ANAL_ST-1399/2024_629</t>
  </si>
  <si>
    <t>KASA FISKALNA NANO II ONLINE_ST-1400/2024_669</t>
  </si>
  <si>
    <t>SMARTFON SAMSUNG GALAXY S23_ST-1402/2024_629</t>
  </si>
  <si>
    <t>ODKURZACZ KARCHER nt30/1 tact_ST-1406/2024_669</t>
  </si>
  <si>
    <t>TEL.SAMSUNG A55_ST-1417/2024_629</t>
  </si>
  <si>
    <t>URZĄDZENIE WYSOKOCIŚNIENIOWE KARCHER HD _ST-1418/2024_669</t>
  </si>
  <si>
    <t>TOYOTA PROACE CITY EV LONG EV 136_ST-1408/2024_742</t>
  </si>
  <si>
    <t>TOYOTA YARIS_CROSS HSD_ST-1411/2024_741</t>
  </si>
  <si>
    <t>FOTEL ULTIMA OBR.9009-A_ST-1403/2024_809</t>
  </si>
  <si>
    <t>SZAFKA NA ODZIEŻ BRUDNĄ D 02 7035_ST-1409/2024_809</t>
  </si>
  <si>
    <t>WIERTARKA MAGNETYCZNA KBU 35MQW z uchwyt_ST-1405/2024_809</t>
  </si>
  <si>
    <t>AKUMULATOROWA SZLIFIERKA KĄTOWA  DCG405P_ST-1407/2024_809</t>
  </si>
  <si>
    <t>WIERTARKA KOLUMNOWA OPTIDRILL D23PRO_ST-1404/2024_809</t>
  </si>
  <si>
    <t>PRALKA R04 CANDY_ST-1410/2024_809</t>
  </si>
  <si>
    <t>PALARNIA WOLNOSTOJĄCA 2_ST-1415/2024_806</t>
  </si>
  <si>
    <t>EKSPRES DELONGHI DEDICA_W-838/2024_</t>
  </si>
  <si>
    <t>CZAJNIK CUISINART CTK1_W-839/2024_</t>
  </si>
  <si>
    <t>SZELKI BEZPIECZEŃSTWA - ZESTAW ELARA140 _W-840/2024_</t>
  </si>
  <si>
    <t>SZELKI BEZPIECZEŃSTWA  ZESTAW ELARA140_W-841/2024_</t>
  </si>
  <si>
    <t>LAMPA TITAN ALPHA owadobójcza 1 _W-842/2024_</t>
  </si>
  <si>
    <t>LAMPA TITAN ALPHA owadobójcza 2_W-843/2024_</t>
  </si>
  <si>
    <t>MONITOR DELL 24 P2422HE_W-844/2024_</t>
  </si>
  <si>
    <t>FOTEL ERGOBIT 1_W-845/2024_</t>
  </si>
  <si>
    <t>FOTEL ERGOBIT 2_W-846/2024_</t>
  </si>
  <si>
    <t>FOTEL ERGOBIT 3_W-847/2024_</t>
  </si>
  <si>
    <t>FOTEL ERGOBIT 4_W-848/2024_</t>
  </si>
  <si>
    <t>FOTEL ERGOBIT 5_W-849/2024_</t>
  </si>
  <si>
    <t>TELEFON BEZPRZEWODOWY KX-TG2511PDM_W-850/2024_</t>
  </si>
  <si>
    <t>WĄŻ OGRODOWY NA BĘBNIE -30+2 M_W-851/2024_</t>
  </si>
  <si>
    <t>CZAJNIK PHILIPS HD9350/90_W-852/2024_</t>
  </si>
  <si>
    <t>FOTEL ERGOBIT 6_W-853/2024_</t>
  </si>
  <si>
    <t>FOTEL ERGOBIT 7_W-854/2024_</t>
  </si>
  <si>
    <t>FOTEL ERGOBIT 8_W-855/2024_</t>
  </si>
  <si>
    <t>FOTEL ERGOBIT 9_W-856/2024_</t>
  </si>
  <si>
    <t>FOTEL ERGOBIT 10_W-857/2024_</t>
  </si>
  <si>
    <t>FOTEL ERGOBIT 11_W-858/2024_</t>
  </si>
  <si>
    <t>FOTEL ERGOBIT 12_W-859/2024_</t>
  </si>
  <si>
    <t>FOTEL ERGOBIT 13_W-860/2024_</t>
  </si>
  <si>
    <t>FOTEL ERGOBIT 14_W-861/2024_</t>
  </si>
  <si>
    <t>FOTEL ERGOBIT 15_W-862/2024_</t>
  </si>
  <si>
    <t>FOTEL ERGOBIT 16_W-863/2024_</t>
  </si>
  <si>
    <t>FOTEL ERGOBIT 17_W-864/2024_</t>
  </si>
  <si>
    <t>FOTEL ERGOBIT 18_W-865/2024_</t>
  </si>
  <si>
    <t>FOTEL ERGOBIT 19_W-866/2024_</t>
  </si>
  <si>
    <t>Fotel ERGOBIT czarny 20_W-867/2024_</t>
  </si>
  <si>
    <t>Fotel ERGOBIT czarny 21_W-868/2024_</t>
  </si>
  <si>
    <t>Fotel ERGOBIT czarny 22_W-869/2024_</t>
  </si>
  <si>
    <t>Fotel ERGOBIT czarny 23_W-870/2024_</t>
  </si>
  <si>
    <t>Fotel ERGOBIT czarny 24_W-871/2024_</t>
  </si>
  <si>
    <t>Fotel ERGOBIT czarny 25_W-872/2024_</t>
  </si>
  <si>
    <t>Fotel ERGOBIT czarny 26_W-873/2024_</t>
  </si>
  <si>
    <t>Fotel ERGOBIT czarny 27_W-874/2024_</t>
  </si>
  <si>
    <t>Fotel ERGOBIT czarny 28_W-875/2024_</t>
  </si>
  <si>
    <t>Fotel ERGOBIT czarny 29_W-876/2024_</t>
  </si>
  <si>
    <t>Fotel ERGOBIT czarny 30_W-877/2024_</t>
  </si>
  <si>
    <t>Fotel ERGOBIT czarny 31_W-878/2024_</t>
  </si>
  <si>
    <t>Fotel ERGOBIT czarny 32_W-879/2024_</t>
  </si>
  <si>
    <t>Fotel ERGOBIT czarny 33_W-880/2024_</t>
  </si>
  <si>
    <t>Fotel ERGOBIT czarny 34_W-881/2024_</t>
  </si>
  <si>
    <t>Fotel ERGOBIT czarny 35_W-882/2024_</t>
  </si>
  <si>
    <t>Fotel ERGOBIT czarny 36_W-883/2024_</t>
  </si>
  <si>
    <t>PRZEDŁUŻACZ ZWIJANY JEDNOFAZOWY_W-884/2024_</t>
  </si>
  <si>
    <t>Szyprów 8</t>
  </si>
  <si>
    <t>brak konta</t>
  </si>
  <si>
    <t>BUDYNEK Z ZAPLECZEM SOC-BIUROWYM PSZOK S_ST-1459/2025_105</t>
  </si>
  <si>
    <t>WIATA Z RAMPĄ ROZŁADUNKOWĄ_ST-1460/2025_104</t>
  </si>
  <si>
    <t>ZADASZONE BOKSY DO MAGAZYNOWANIA ODPADÓW_ST-1461/2025_104</t>
  </si>
  <si>
    <t>MAGAZYN ODPADÓW_ST-1462/2025_104</t>
  </si>
  <si>
    <t>MW w 2024/2025</t>
  </si>
  <si>
    <t>OGRODZENIE Z BRAMAMI_ST-1464/2025_291</t>
  </si>
  <si>
    <t>ŚCIEŻKA EDUKACYJNA PSZOK SZYPRÓW_ST-1467/2025_290</t>
  </si>
  <si>
    <t>DROGI I PLACE PSZOK SZYPRÓW_ST-1468/2025_220</t>
  </si>
  <si>
    <t>SIECI ELEKTRYCZNE ZEWNĘTRZNE PSZOK SZYPR_ST-1473/2025_211</t>
  </si>
  <si>
    <t>OŚWIETLENIE ZEWNĘTRZNE PSZOK SZYPRÓW_ST-1474/2025_220</t>
  </si>
  <si>
    <t>KANALIZACJA SANITARNA PSZOK SZYPRÓW_ST-1476/2025_211</t>
  </si>
  <si>
    <t>KANALIZACJA DESZCZOWA PSZOK SZYPRÓW_ST-1477/2025_211</t>
  </si>
  <si>
    <t>INSTALACJA SIECI ZEW.WODOCIĄGOWYCH PSZOK_ST-1478/2025_211</t>
  </si>
  <si>
    <t>INSTALACJA FOTOWOLTAICZNA PSZOK SZYPRÓW_ST-1475/2025_348</t>
  </si>
  <si>
    <t>ROUTER - TOMRA_ST-1421/2024_487</t>
  </si>
  <si>
    <t>MONITOR INTERAKTYWNY HIKVISION DS-D5C86R_ST-1422/2024_487</t>
  </si>
  <si>
    <t>Komputer, CCU, AS4_ST-1426/2024_487</t>
  </si>
  <si>
    <t>DELL AIO/Core i7-13700/16GB/512GB_ST-1427/2024_487</t>
  </si>
  <si>
    <t>Dell Notebook Latitude 3550_ST-1428/2024_487</t>
  </si>
  <si>
    <t>Dell OptiPlex 24 AIO 7410 i7-13700 16GB_ST-1429/2024_487</t>
  </si>
  <si>
    <t>HP Inc. Urządzenie wielofunkcyjne LaserJ_ST-1446/2024_487</t>
  </si>
  <si>
    <t>HP Inc. Komputer All-in-One ProOne 440 G_ST-1447/2024_487</t>
  </si>
  <si>
    <t>UPS Z BATERIĄ PSZOK SZYPRÓW_ST-1469/2025_487</t>
  </si>
  <si>
    <t>Brykieciarka-202600_ST-1512/2025_421</t>
  </si>
  <si>
    <t>PRASA STACJONARNA_ST-1513/2025_421</t>
  </si>
  <si>
    <t>HP Inc. Komputer All-in-One ProOne 440 _ST-1532/2025_487</t>
  </si>
  <si>
    <t>URZĄDZENIE WIELOF.HP LASER JET PRO_ST-1535/2025_487</t>
  </si>
  <si>
    <t>HP INC.KOMPUTER ALL IN ONE_ST-1547/2025_487</t>
  </si>
  <si>
    <t>PRASA STACJONARNA Z WYTWORNICĄ,1 TYP STP_ST-1561/2025_421</t>
  </si>
  <si>
    <t>PRASA STACJONARNA Z WYTWORNICĄ,2 TYP STP_ST-1562/2025_421</t>
  </si>
  <si>
    <t>SPYCHARKA GĄSIENICOWA DRESTA TD-15M_ST-1538/2025_580</t>
  </si>
  <si>
    <t>KOSIARKA SPALINOWA WORLD GRK530S_ST-1543/2025_592</t>
  </si>
  <si>
    <t>KOSA SPALINOWA AA_STIHL _ST-1544/2025_592</t>
  </si>
  <si>
    <t>Radiotelefon Motorola DP4600e_ST-1432/2024_629</t>
  </si>
  <si>
    <t>Radiotelefon Motorola DP4600 e _ST-1433/2024_629</t>
  </si>
  <si>
    <t>Radiotelefon Motorola DM4600e z anteną
_ST-1434/2024_629</t>
  </si>
  <si>
    <t>Radiotelefon Motorola DM4600e z anten_ST-1435/2024_629</t>
  </si>
  <si>
    <t>IPHONE 16 PRO 256GB 5G_ST-1437/2024_629</t>
  </si>
  <si>
    <t>Radiotelefon MOTOTRBO R2 VHF NKP 1_ST-1444/2024_629</t>
  </si>
  <si>
    <t>Radiotelefon MOTOTRBO R2 VHF NKP 2_ST-1445/2024_629</t>
  </si>
  <si>
    <t>APARAT TEL. VOIP TEALINK zestaw_ST-1458/2024_629</t>
  </si>
  <si>
    <t>WAGA SAMOCHODOWA_ST-1463/2025_660</t>
  </si>
  <si>
    <t>SZLABAN 1_ST-1465/2025_669</t>
  </si>
  <si>
    <t>SZLABAN 2_ST-1466/2025_669</t>
  </si>
  <si>
    <t>SIEĆ LAN PSZOK SZYPRÓW_ST-1470/2025_623</t>
  </si>
  <si>
    <t>SIEĆ CCTV PSZOK SZYPRÓW_ST-1471/2025_624</t>
  </si>
  <si>
    <t>SIEĆ SWiN PSZOK SZYPRÓW_ST-1472/2025_624</t>
  </si>
  <si>
    <t>KONTENER KP7 zakrty -S01_ST-1487/2025_681</t>
  </si>
  <si>
    <t>KONTENER KP10 -S02_ST-1488/2025_681</t>
  </si>
  <si>
    <t>KONTENER KP10 -S03_ST-1489/2025_681</t>
  </si>
  <si>
    <t>KONTENER KP15 zamkniety -S04_ST-1490/2025_681</t>
  </si>
  <si>
    <t>KONTENER KP15 zamkniety -S05_ST-1491/2025_681</t>
  </si>
  <si>
    <t>KONTENER KP15 zamkniety -S06_ST-1492/2025_681</t>
  </si>
  <si>
    <t>KONTENER KP15 zamkniety -S07_ST-1493/2025_681</t>
  </si>
  <si>
    <t>KONTENER KP15 otwarty -S08_ST-1494/2025_681</t>
  </si>
  <si>
    <t>KONTENER KP15 otwarty -S09_ST-1495/2025_681</t>
  </si>
  <si>
    <t>KONTENER KP15 otwarty -S10_ST-1496/2025_681</t>
  </si>
  <si>
    <t>KONTENER KP15 otwarty -S11_ST-1497/2025_681</t>
  </si>
  <si>
    <t>KONTENER KP15 otwarty -S12_ST-1498/2025_681</t>
  </si>
  <si>
    <t>KONTENER KP15 otwarty -S13_ST-1499/2025_681</t>
  </si>
  <si>
    <t>KONTENER KP28 otwarty -S14_ST-1500/2025_681</t>
  </si>
  <si>
    <t>KONTENER KP28 otwarty -S15_ST-1501/2025_681</t>
  </si>
  <si>
    <t>KONTENER KP28 otwarty -S16_ST-1502/2025_681</t>
  </si>
  <si>
    <t>KONTENER KP28 otwarty -S17_ST-1503/2025_681</t>
  </si>
  <si>
    <t>KONTENER KP28 otwarty -S18_ST-1504/2025_681</t>
  </si>
  <si>
    <t>KONTENER KP28 otwarty -S19_ST-1505/2025_681</t>
  </si>
  <si>
    <t>KONTENER KP32 otwarty -S20_ST-1506/2025_681</t>
  </si>
  <si>
    <t>KONTENER KP36 zamkniety -S21_ST-1507/2025_681</t>
  </si>
  <si>
    <t>KONTENER KP36 zamkniety -S22_ST-1508/2025_681</t>
  </si>
  <si>
    <t>KONTENER KP36 otwarty -S23_ST-1509/2025_681</t>
  </si>
  <si>
    <t>KONTENER KP36 otwarty -S24_ST-1510/2025_681</t>
  </si>
  <si>
    <t>Kontener 32 m3_ST-1514/2025_681</t>
  </si>
  <si>
    <t>KASA FISKALNA NOVITUS NANO II -1_ST-1528/2025_669</t>
  </si>
  <si>
    <t>KASA FISKALNA NOVITUS NANO II -2_ST-1529/2025_669</t>
  </si>
  <si>
    <t>KOMPRESOR POWIETRZA_ST-1530/2025_669</t>
  </si>
  <si>
    <t>SAMSUNG GALAXY S25 ULTRA 5G_ST-1534/2025_629</t>
  </si>
  <si>
    <t>TELEFON SAMSUNG A55- 1_ST-1539/2025_629</t>
  </si>
  <si>
    <t>TELEFON SAMSUNG A55- 2_ST-1540/2025_629</t>
  </si>
  <si>
    <t>SKRZYNIA P.POŻ NA WĘŻE Z WYPOSAŻENIEM_ST-1541/2025_663</t>
  </si>
  <si>
    <t>TEL.SAMSUNG GALAXYA55_ST-1549/2025_629</t>
  </si>
  <si>
    <t>TEL.SAMSUNGS24 FE 5G_ST-1550/2025_629</t>
  </si>
  <si>
    <t>KONTENER TRANSPORTOWY KP15 Z PLAN. P-36_ST-1551/2025_681</t>
  </si>
  <si>
    <t>KONTENER TRANSPORTOWY KP15 Z PLAN. P-37_ST-1552/2025_681</t>
  </si>
  <si>
    <t>KONTENER TRANSPORTOWY KP15 Z PLAN. P-38_ST-1553/2025_681</t>
  </si>
  <si>
    <t>KONTENER TRANSPORTOWY KP15 Z PLAN. P-39_ST-1554/2025_681</t>
  </si>
  <si>
    <t>KONTENER TRANSPORTOWY KP15 Z PLAN. P-40_ST-1555/2025_681</t>
  </si>
  <si>
    <t>KONTENER TRANSPORTOWY KP36 Z PLANDEKĄ 70_ST-1556/2025_681</t>
  </si>
  <si>
    <t>KONTENER TRANSPORTOWY KP36 Z PLANDEKĄ 71_ST-1557/2025_681</t>
  </si>
  <si>
    <t>KONTENER TRANSPORTOWY KP36 Z PLANDEKĄ 72_ST-1558/2025_681</t>
  </si>
  <si>
    <t>KONTENER TRANSPORTOWY KP36 Z PLANDEKĄ 73_ST-1559/2025_681</t>
  </si>
  <si>
    <t>KONTENER WYMIENNY 32M3 P-41_ST-1563/2025_681</t>
  </si>
  <si>
    <t>KONTENER WYMIENNY 32M3 P-42_ST-1564/2025_681</t>
  </si>
  <si>
    <t>KONTENER WYMIENNY 32M3 P-43_ST-1565/2025_681</t>
  </si>
  <si>
    <t>TOYOTA PROCITY VERSO LONG 1,5_ST-1436/2024_741</t>
  </si>
  <si>
    <t>wózek widłowy JCB TELETRUCK TLT 35-26D-4_ST-1511/2025_760</t>
  </si>
  <si>
    <t>ZAMIATARKA CITY RANGER 2260_ST-1515/2025_743</t>
  </si>
  <si>
    <t>Wózek widłowy podnośnikowy elektryczny _ST-1516/2025_760</t>
  </si>
  <si>
    <t>Wózek ręczny paletowy z wagą _ST-1517/2025_760</t>
  </si>
  <si>
    <t>TOYOTA PROACE_MAX L2H1_ST-1545/2025_742</t>
  </si>
  <si>
    <t>Wagosuszarka MA 50.R,_ST-1423/2024_801</t>
  </si>
  <si>
    <t>Waga precyzyjna; Model: PS 6100.R2.M_ST-1424/2024_801</t>
  </si>
  <si>
    <t>BIURKO 270*70*72_ST-1425/2024_809</t>
  </si>
  <si>
    <t>Reklama świetlna - logoZGO_ST-1430/2024_809</t>
  </si>
  <si>
    <t>ODBOJNICA wys 1500 szer 1000mm_ST-1438/2024_809</t>
  </si>
  <si>
    <t>ODBOJNICA wys 1300 szer 520mm_ST-1439/2024_809</t>
  </si>
  <si>
    <t>ODBOJNICA wys 1300 szer 520mm-1_ST-1440/2024_809</t>
  </si>
  <si>
    <t>ODBOJNICA wys 1300 szer 520mm-2_ST-1441/2024_809</t>
  </si>
  <si>
    <t>ODBOJNICA wys 1300 szer 520mm-3_ST-1442/2024_809</t>
  </si>
  <si>
    <t>KASETON ŚWIETLNY LOGO_ST-1443/2024_809</t>
  </si>
  <si>
    <t>BIURKO._ST-1479/2025_809</t>
  </si>
  <si>
    <t>KONTENEREK Z SZUFLADAMI ZAMYKANY_ST-1480/2025_809</t>
  </si>
  <si>
    <t>SZAFA AKTOWA SZARA._ST-1481/2025_809</t>
  </si>
  <si>
    <t>LODÓWKA_ST-1482/2025_809</t>
  </si>
  <si>
    <t>KUCHENKA MIKROFALOWA._ST-1483/2025_809</t>
  </si>
  <si>
    <t>MEBLE KUCHENNE Z SZAFKAMI ŚNIADANIOWYMI_ST-1484/2025_809</t>
  </si>
  <si>
    <t>TABLICA INFORMACYJNA O PROJEKCIE _ST-1485/2025_809</t>
  </si>
  <si>
    <t>TABLICA INFORMACYJNA ORGANIZACJA RUCHU_ST-1486/2025_809</t>
  </si>
  <si>
    <t>Regał półkowy D20/D81321 3 kolumny _ST-1518/2025_809</t>
  </si>
  <si>
    <t>Regał paletowy REG-3/D81321  1 kolumna_ST-1519/2025_809</t>
  </si>
  <si>
    <t>Regał paletowy REG-1/D81321  2 kolumny _ST-1520/2025_809</t>
  </si>
  <si>
    <t>Regał paletowy REG-2/D81321_ST-1521/2025_809</t>
  </si>
  <si>
    <t>Regał paletowy REG-2/D81321._ST-1522/2025_809</t>
  </si>
  <si>
    <t>Stół warsztatowy PROMAG Professional _ST-1523/2025_809</t>
  </si>
  <si>
    <t>Szafa PROMAG SN880 na narzędzia i s_ST-1524/2025_809</t>
  </si>
  <si>
    <t>Pojemnik na akumulatory do PSZOK Szyprów_ST-1526/2025_809</t>
  </si>
  <si>
    <t>SZAFKA RTV_ST-1527/2025_809</t>
  </si>
  <si>
    <t>WANNA WYCHWYTOWA PE NA 2 BECZKI H=440_ST-1531/2025_809</t>
  </si>
  <si>
    <t>AKUMULATOROWA WIERTARKO-WKRĘTARKA UDAROW_ST-1533/2025_809</t>
  </si>
  <si>
    <t>PODEST MAGAZYNOWY WGP-184_ST-1536/2025_809</t>
  </si>
  <si>
    <t>BIURKO.ORZECH_ST-1537/2025_809</t>
  </si>
  <si>
    <t>STACJA MONITORINGU PODCIŚNIENIA_ST-1542/2025_800</t>
  </si>
  <si>
    <t>ODSTRASZACZ BIRD GARD SUPER PRO_ST-1548/2025_809</t>
  </si>
  <si>
    <t>ODKURZACZ AKUMULATOROWY STIHL SHA56SET_ST-1560/2025_809</t>
  </si>
  <si>
    <t>DRABINA STABILO RP 3X9XTR_ST-1566/2025_809</t>
  </si>
  <si>
    <t>LICENCJA PAKIET COMARCH HRM_ST-1431/2024_</t>
  </si>
  <si>
    <t>System PSZOK_ST-1525/2025_</t>
  </si>
  <si>
    <t>Pakiet Comarch ERP XL Magazynier_ST-1546/2025_</t>
  </si>
  <si>
    <t>FOTEL ERGOBIT CZARNY 16_W-885/2024_</t>
  </si>
  <si>
    <t>FOTEL ERGOBIT CZARNY 17_W-886/2024_</t>
  </si>
  <si>
    <t>Skrzynia plastikowa 1165x790mm,520l-1_W-888/2024_</t>
  </si>
  <si>
    <t>Skrzynia plastikowa 1165x790mm,520l-2_W-889/2024_</t>
  </si>
  <si>
    <t>Skrzynia plastikowa 1165x790mm,520l-3_W-890/2024_</t>
  </si>
  <si>
    <t>Skrzynia plastikowa 1165x790mm,520l-4_W-891/2024_</t>
  </si>
  <si>
    <t>Odbojnica 1_W-892/2024_</t>
  </si>
  <si>
    <t>Odbojnica 2_W-893/2024_</t>
  </si>
  <si>
    <t>Odbojnica 3_W-894/2024_</t>
  </si>
  <si>
    <t>Odbojnica 4_W-895/2024_</t>
  </si>
  <si>
    <t>Odbojnica 5_W-896/2024_</t>
  </si>
  <si>
    <t>Odbojnica 6_W-897/2024_</t>
  </si>
  <si>
    <t>Odbojnica 7_W-898/2024_</t>
  </si>
  <si>
    <t>Odbojnica 8_W-899/2024_</t>
  </si>
  <si>
    <t>Odbojnica 9_W-900/2024_</t>
  </si>
  <si>
    <t>Odbojnica 10_W-901/2024_</t>
  </si>
  <si>
    <t>Odbojnica 11_W-902/2024_</t>
  </si>
  <si>
    <t>Odbojnica 12_W-903/2024_</t>
  </si>
  <si>
    <t>Mata edukacyjna odpadowa_W-904/2024_</t>
  </si>
  <si>
    <t>Czytnik kodów QR 1D/2D z podstawką 1_W-905/2024_</t>
  </si>
  <si>
    <t>Czytnik kodów QR 1D/2D z podstawką 2_W-906/2024_</t>
  </si>
  <si>
    <t>Czytnik kodów QR 1D/2D z podstawką 3_W-907/2024_</t>
  </si>
  <si>
    <t>Czytnik kodów QR 1D/2D z podstawką 4_W-908/2024_</t>
  </si>
  <si>
    <t>Monitor HP EliteDisplay E243 23.8-inch_W-909/2024_</t>
  </si>
  <si>
    <t>ODWIJACZ DO TAŚMY PP_W-910/2024_</t>
  </si>
  <si>
    <t>SZAFKA NA KLUCZE SK35 7035_W-911/2024_</t>
  </si>
  <si>
    <t>KRZESŁO OBROTOWE1_W-912/2025_</t>
  </si>
  <si>
    <t>KRZESŁO OBROTOWE2_W-913/2025_</t>
  </si>
  <si>
    <t>STÓŁ JADALNIANY_W-914/2025_</t>
  </si>
  <si>
    <t>KRZESŁO1_W-915/2025_</t>
  </si>
  <si>
    <t>KRZESŁO2_W-916/2025_</t>
  </si>
  <si>
    <t>CZAJNIK._W-917/2025_</t>
  </si>
  <si>
    <t>SZAFKI UBRANIOWE metalowe 1_W-918/2025_</t>
  </si>
  <si>
    <t>SZAFKI UBRANIOWE metalowe 2_W-919/2025_</t>
  </si>
  <si>
    <t>SZAFKI UBRANIOWE metalowe 3_W-920/2025_</t>
  </si>
  <si>
    <t>SZAFKI UBRANIOWE metalowe 4_W-921/2025_</t>
  </si>
  <si>
    <t>SZAFKI UBRANIOWE metalowe 5_W-922/2025_</t>
  </si>
  <si>
    <t>SZAFKI UBRANIOWE metalowe 6_W-923/2025_</t>
  </si>
  <si>
    <t>SZAFKI UBRANIOWE metalowe 7_W-924/2025_</t>
  </si>
  <si>
    <t>SZAFKI UBRANIOWE metalowe 8_W-925/2025_</t>
  </si>
  <si>
    <t>SZAFKI UBRANIOWE metalowe 9_W-926/2025_</t>
  </si>
  <si>
    <t>SZAFKI UBRANIOWE metalowe 10_W-927/2025_</t>
  </si>
  <si>
    <t>SZAFKI UBRANIOWE metalowe 11_W-928/2025_</t>
  </si>
  <si>
    <t>SZAFKI UBRANIOWE metalowe 12_W-929/2025_</t>
  </si>
  <si>
    <t>SZAFKI UBRANIOWE metalowe 13_W-930/2025_</t>
  </si>
  <si>
    <t>SZAFKI UBRANIOWE metalowe 14_W-931/2025_</t>
  </si>
  <si>
    <t>SZAFKI UBRANIOWE metalowe 15_W-932/2025_</t>
  </si>
  <si>
    <t>SZAFKI UBRANIOWE metalowe 16_W-933/2025_</t>
  </si>
  <si>
    <t>SZAFKI UBRANIOWE metalowe 17_W-934/2025_</t>
  </si>
  <si>
    <t>SZAFKI UBRANIOWE metalowe 18_W-935/2025_</t>
  </si>
  <si>
    <t>SZAFKI UBRANIOWE metalowe 19_W-936/2025_</t>
  </si>
  <si>
    <t>SZAFKI UBRANIOWE metalowe 20_W-937/2025_</t>
  </si>
  <si>
    <t>POJEMNIK NA SORBENT_W-938/2025_</t>
  </si>
  <si>
    <t>POJEMNIK NA PIASEK 1_W-939/2025_</t>
  </si>
  <si>
    <t>POJEMNIK NA PIASEK 2_W-940/2025_</t>
  </si>
  <si>
    <t>BURTA_W-941/2025_</t>
  </si>
  <si>
    <t>Kosz magazynowy  1_W-946/2025_</t>
  </si>
  <si>
    <t>Kosz magazynowy  2_W-947/2025_</t>
  </si>
  <si>
    <t>Kosz magazynowy  3_W-948/2025_</t>
  </si>
  <si>
    <t>Kosz magazynowy  4_W-949/2025_</t>
  </si>
  <si>
    <t>Kosz magazynowy  5_W-950/2025_</t>
  </si>
  <si>
    <t>Kosz magazynowy  6_W-951/2025_</t>
  </si>
  <si>
    <t>Kosz magazynowy  7_W-952/2025_</t>
  </si>
  <si>
    <t>Kosz magazynowy  8_W-953/2025_</t>
  </si>
  <si>
    <t>Kosz magazynowy  9_W-954/2025_</t>
  </si>
  <si>
    <t>Kosz magazynowy  10_W-955/2025_</t>
  </si>
  <si>
    <t>Kosz magazynowy  11_W-956/2025_</t>
  </si>
  <si>
    <t>Kosz magazynowy  12_W-957/2025_</t>
  </si>
  <si>
    <t>Pojemniki na świetlówki na PSZOK S1_W-942/2025_</t>
  </si>
  <si>
    <t>Pojemniki na świetlówki na PSZOK S2_W-943/2025_</t>
  </si>
  <si>
    <t>Pojemniki na świetlówki na PSZOK S3_W-944/2025_</t>
  </si>
  <si>
    <t>Pojemniki na świetlówki na PSZOK S4_W-945/2025_</t>
  </si>
  <si>
    <t>TELEFON SAMSUNG A25_W-958/2025_</t>
  </si>
  <si>
    <t>TACZKI 1_W-959/2025_</t>
  </si>
  <si>
    <t>TACZKI 2_W-960/2025_</t>
  </si>
  <si>
    <t>NISZCZARKA WALLNER XD 1012_W-961/2025_</t>
  </si>
  <si>
    <t>CZAJNIK.._W-962/2025_</t>
  </si>
  <si>
    <t>PROSTOWNIK DFC-450T_W-963/2025_</t>
  </si>
  <si>
    <t>TABORET _W-964/2025_</t>
  </si>
  <si>
    <t>TABORET 2_W-965/2025_</t>
  </si>
  <si>
    <t>Kasetka metalowa na pieniądze na szyfr 1_W-966/2025_</t>
  </si>
  <si>
    <t>Kasetka metalowa na pieniądze na szyfr 2_W-967/2025_</t>
  </si>
  <si>
    <t>Kasetka metalowa na pieniądze na szyfr 3_W-968/2025_</t>
  </si>
  <si>
    <t>Lustro drogowe_W-969/2025_</t>
  </si>
  <si>
    <t>CZAJNIK PHILIPS_W-970/2025_</t>
  </si>
  <si>
    <t>KUCHENKA MIKROFALOWA HISENSE_W-971/2025_</t>
  </si>
  <si>
    <t>POWERBANK AUKEY_W-972/2025_809</t>
  </si>
  <si>
    <t>TERMOWENTYLATOR SZARY 2000W_W-973/2025_</t>
  </si>
  <si>
    <t>DRABINA ALU 1-STRONNA 6 stopni_W-974/2025_</t>
  </si>
  <si>
    <t>DRABINA ALU 1 STRONNA 6 STOPNIOWA._W-975/2025_</t>
  </si>
  <si>
    <t>REGAŁ PÓŁKOWY 2X4/5P l675 NIEBIESKI_W-976/2025_</t>
  </si>
  <si>
    <t>LAMPA BAKT.Z PROM. NBV2/30 IP 65 -1_W-977/2025_</t>
  </si>
  <si>
    <t>LAMPA BAKT.Z PROM. NBV2/30 IP 65 -2_W-978/2025_</t>
  </si>
  <si>
    <t>LAMPA BAKT.Z PROM. NBV2/30 IP 65 -3_W-979/2025_</t>
  </si>
  <si>
    <t>MONITOR DELL PRO 24_W-980/2025_</t>
  </si>
  <si>
    <t>MOTOROLA G 35 - 1_W-981/2025_</t>
  </si>
  <si>
    <t>MOTOROLA G 35 - 2_W-982/2025_</t>
  </si>
  <si>
    <t>MOTOROLA G 35 - 3_W-983/2025_</t>
  </si>
  <si>
    <t>MOTOROLA G 35 - 4_W-984/2025_</t>
  </si>
  <si>
    <t>MOTOROLA G 35 - 5_W-985/2025_</t>
  </si>
  <si>
    <t>MOTOROLA G 35 - 6_W-986/2025_</t>
  </si>
  <si>
    <t>MOTOROLA G 35 - 7_W-987/2025_</t>
  </si>
  <si>
    <t>BAGAŻNIK DACHOWY _W-988/2025_</t>
  </si>
  <si>
    <t>PRZEDŁUŻACZ XREEL 4GS 50 MB JEDNOFAZOWY_W-989/2025_</t>
  </si>
  <si>
    <t>PRZEDŁUŻACZ XREEL 4GS 30 MB JEDNOFAZOWY_W-990/2025_</t>
  </si>
  <si>
    <t>MONITOR ELITE DISPLAY E243 23,8 _W-991/2025_</t>
  </si>
  <si>
    <t>WÓZEK PALETOWY HPT25 2,5T_W-992/2025_</t>
  </si>
  <si>
    <t>WÓZEK PALETOWY HPT25 2,5T L-1150_W-993/2025_</t>
  </si>
  <si>
    <t>WÓZEK PALETOWY HPT25 2,5T L-1000_W-994/2025_</t>
  </si>
  <si>
    <t>PRZEDŁUŻACZ BĘBNOWY H05RRF3*2,5 IP44_W-995/2025_</t>
  </si>
  <si>
    <t>IMADŁO ŚLUSARSKIE OBROTOWE 125MM_W-996/2025_</t>
  </si>
  <si>
    <t>KONTENER NA ODP.KOM.NIEBIESKI 1100L-1_W-997/2025_</t>
  </si>
  <si>
    <t>KONTENER NA ODP.KOM.NIEBIESKI 1100L-2_W-998/2025_</t>
  </si>
  <si>
    <t>KONTENER NA ODP.KOM.NIEBIESKI 1100L-3_W-999/2025_</t>
  </si>
  <si>
    <t>KONTENER NA ODP.KOM.NIEBIESKI 1100L-4_W-1000/2025_</t>
  </si>
  <si>
    <t>KONTENER NA ODP.KOM.ŻÓŁTY 1100L-1_W-1001/2025_</t>
  </si>
  <si>
    <t>KONTENER NA ODP.KOM.ŻÓŁTY 1100L-2_W-1002/2025_</t>
  </si>
  <si>
    <t>KONTENER NA ODP.KOM.ŻÓŁTY 1100L-3_W-1003/2025_</t>
  </si>
  <si>
    <t>KONTENER NA ODP.KOM.ŻÓŁTY 1100L-4_W-1004/2025_</t>
  </si>
  <si>
    <t>Biurko 140*70_W-887/2024_</t>
  </si>
  <si>
    <t>530-01-55</t>
  </si>
  <si>
    <t>530-01-53</t>
  </si>
  <si>
    <t>MAGAZYN ODPADÓW NIEBEZPIECZNYCH 11C_ST-361/2012_104</t>
  </si>
  <si>
    <t>DROGA NAJAZDOWA NA WAGĘ_ST-2/220_220</t>
  </si>
  <si>
    <t>NOWE SKŁADOWISKO- I KWATERA_ST-57/291_291</t>
  </si>
  <si>
    <t>DRUKARKA ZEBRA ZD421_ST-1567/2025_487</t>
  </si>
  <si>
    <t>KOMPUTER LENOVO AIO V30A_ST-1063/2020_487</t>
  </si>
  <si>
    <t>KOPIARKA MINOLTA DI1611_ST-84/491_491</t>
  </si>
  <si>
    <t>LAPTOP (PODCZYSZCZALNIA)_ST-530/2014_491</t>
  </si>
  <si>
    <t>LAPTOP DELL LATITUDE 5550_ST-1572/2026_487</t>
  </si>
  <si>
    <t>LAPTOP LENOVO TP400S+ MICROSOFT WIN. 7 _ST-676/2016_491</t>
  </si>
  <si>
    <t>LAPTOP THINKPAD TG1P 15,40_ST-132/491_491</t>
  </si>
  <si>
    <t>MONITOR PHILIPS 170S6FB_ST-101_491</t>
  </si>
  <si>
    <t>NOTEBOOK ACER AS8930G-734G50BN+OPROGRAMO_ST-164/2009_491</t>
  </si>
  <si>
    <t>NOTEBOOK LENOVO TP400S/SP9400/2GB/250GB/_ST-172/2010_491</t>
  </si>
  <si>
    <t>PLAC PD KONTENEROWĄ STACJE PALIW_ST-122/449_449</t>
  </si>
  <si>
    <t>POMPA GRUNDFOS SLV.65.65.09.2.50B DO ZBI_ST-1568/2025_440</t>
  </si>
  <si>
    <t>SERWER KOMPUTEROWY NAS-WAGA_ST-137/2008_491</t>
  </si>
  <si>
    <t>SERWER SAS W BUDYNKU ZARZĄDU_ST-153/2009_491</t>
  </si>
  <si>
    <t>SERWER+ ZASILACZ AWARYJNY_ST-250/2011_491</t>
  </si>
  <si>
    <t>TOSIBA NOTEBOOK A120-106_ST-108_491</t>
  </si>
  <si>
    <t>UPS-LUPUS_ST-531/2014_491</t>
  </si>
  <si>
    <t>URZĄDZENIE WIELOFUNKCYJNE OKI C5550 MFP _ST-133/491_491</t>
  </si>
  <si>
    <t>ZESPOŁY KOMPUTEROWE-SERWER_ST-81/491_491</t>
  </si>
  <si>
    <t>ZESTAW KOMPUTEROWY (BIURO PREZESA ZARZĄD_ST-103/491_491</t>
  </si>
  <si>
    <t>ZESTAW KOMPUTEROWY (DZIAŁ ESPLOAT.-TECHN_ST-109_491</t>
  </si>
  <si>
    <t>ZESTAW KOMPUTEROWY FIRMY COMPAQ_ST-47/491_491</t>
  </si>
  <si>
    <t>ZESTAW KOMPUTEROWY NOTEBOOK+SYSTEM OPERA_ST-139/2008_491</t>
  </si>
  <si>
    <t>ZESTAW KOMPUTEROWY P_ST-419/2013_491</t>
  </si>
  <si>
    <t>ZESTAW KOMPUTEROWY:_ST-100_491</t>
  </si>
  <si>
    <t>ZESTAW PRZENOŚNY HP ( NOTEBOOK, STACJA D_ST-255/2011_491</t>
  </si>
  <si>
    <t>ZESTAW PRZENOŚNY HP( NOTEBOOK, STACJA D_ST-256/2011_491</t>
  </si>
  <si>
    <t>-</t>
  </si>
  <si>
    <t>KOMPAKTOR TIGER 130 T-M_ST-466/2013_580</t>
  </si>
  <si>
    <t>ŁADOWARKA PRZEBUDOWANA Z KOMPAKTORA L-34_ST-104/580_580</t>
  </si>
  <si>
    <t>ŁADOWARKA TELESKOPOWA MANITOU NR 1_ST-279/2012_580</t>
  </si>
  <si>
    <t>MIESZARKO-ROZDRABNIARKA DM 2015_ST-508/2014_599</t>
  </si>
  <si>
    <t>RĘBAK SKORPION 120SD-PRZYCZEPA SPECJALNA_ST-90/540_540</t>
  </si>
  <si>
    <t>APARAT FOTOGRA. PANASONIC DMC-FT30EP-266_ST-604/2015_622</t>
  </si>
  <si>
    <t>APARAT FOTOGRAFICZNY SONY - ZESTAW_ST-174/2010_622</t>
  </si>
  <si>
    <t>DRUKARKA FISKALNA POSNET THERMAL HS EJ_ST-190/2011_669</t>
  </si>
  <si>
    <t>IPAD AIR32GB SP-GR(MD792FD/A)_ST-514/2014_629</t>
  </si>
  <si>
    <t>IPHONE 6 PLUS64GB SP-GRAY _ST-614/2015_629</t>
  </si>
  <si>
    <t>IPHONE 7PL.128GB BLACK_ST-745/2016_629</t>
  </si>
  <si>
    <t>KAMERA COFANIA MANITOU 1_ST-607/2015_629</t>
  </si>
  <si>
    <t>KAMERA COFANIA MANITOU 2_ST-608/2015_629</t>
  </si>
  <si>
    <t>KAMERA SIECIOWA VIVOTEK IP6122_ST-131/629_629</t>
  </si>
  <si>
    <t>KAMERY I OSPRZĘT NA NADAWĘ SORTOWNI_ST-486/2014_629</t>
  </si>
  <si>
    <t>KASA FISKALNA EURO 500T CZARNA_ST-191/2011_669</t>
  </si>
  <si>
    <t>KLIMATYZATOR FUJITSU ASY-09UC_ST-114_669</t>
  </si>
  <si>
    <t>KLIMATYZATOR FUJITSU ASY-7UB_ST-113_669</t>
  </si>
  <si>
    <t>KLIMATYZATOR LG LS-1261CL P_ST-38/669_669</t>
  </si>
  <si>
    <t>KLIMATYZATOR LG LS-1261CL_ST-37/669_669</t>
  </si>
  <si>
    <t>KLIMATYZATOR LG LS-J 0761CL P_ST-40/669_669</t>
  </si>
  <si>
    <t>KLIMATYZATOR LG LS-J 0761CL_ST-39/669_669</t>
  </si>
  <si>
    <t>KLIMATYZATOR LG LS-J 0963CL Z_ST-41/669_669</t>
  </si>
  <si>
    <t>KLIMATYZATOR S1233_ST-157/2009_653</t>
  </si>
  <si>
    <t>KONTENER KP-36 HAKOWIEC 1 Z 2_ST-654/2015_681</t>
  </si>
  <si>
    <t>OGRZEWACZ OLEJOWY Z TERMOSTATEM_ST-126_669</t>
  </si>
  <si>
    <t>PRALKA BEKO _ST-491/2014_669</t>
  </si>
  <si>
    <t>PRALKA SAMSUNG Q 1657 AT_ST-127_669</t>
  </si>
  <si>
    <t>RADIOTELEFON + AKCESORIA 2SZT_ST-430/2013_629</t>
  </si>
  <si>
    <t>RADIOTELEFON GP-360+ŁADOWARKA- ZESTAW,_ST-296/2012_629</t>
  </si>
  <si>
    <t>RADIOTELEFON GP-360+ŁADOWARKA_ST-297/2012_629</t>
  </si>
  <si>
    <t>SMARTFON-SAMSUNG GT-I9070 GALAX_ST-417/2013_629</t>
  </si>
  <si>
    <t>TELEFON IPHONE 5 16GB CZARNY_ST-431/2013_629</t>
  </si>
  <si>
    <t>TELEFON- IPHONE 6 64 GB SILVER_ST-511/2014_629</t>
  </si>
  <si>
    <t>TELEFON MICROSOFT 950 LUMIA CZARNY_ST-721/2016_629</t>
  </si>
  <si>
    <t>TELEFON NOKIA 1020 LUMIA CZARNA _ST-490/2014_629</t>
  </si>
  <si>
    <t>TELEFON NOKIA 520 BLACK_ST-446/2013_629</t>
  </si>
  <si>
    <t>TELEFON RIM 9790 BOLD SMARTPHONE CZARNY_ST-436/2013_629</t>
  </si>
  <si>
    <t>TELEFON RIM BLACKBERRY Q10 CZRNY_ST-459/2013_629</t>
  </si>
  <si>
    <t>TELEFON- SAMSUNG G900F GALAXY S5 ORA BIA_ST-512/2014_629</t>
  </si>
  <si>
    <t>TELEFON SMARTPHONE CZARNY_ST-435/2013_629</t>
  </si>
  <si>
    <t>URZĄDZENIE WYSOKOCIŚNIENIOWE KARCHER_ST-99_669</t>
  </si>
  <si>
    <t>WAGA SAMOCHODOWA WJAZD/WYJAZD _ST-820/2018_660</t>
  </si>
  <si>
    <t>FIAT DOBLO 1,9 MJET_ST-163/2009_741</t>
  </si>
  <si>
    <t>FIAT SEDICI 2.0 M-JET_ST-410/2013_741</t>
  </si>
  <si>
    <t>NISSAN PICKUP NP300 SB0776J_ST-280/2012_742</t>
  </si>
  <si>
    <t>ROZSIEWACZ_ST-75/746_746</t>
  </si>
  <si>
    <t>SAMOCHÓD CIĘŻAROWNY MERCEDES BENZ ACTROS_ST-1569/2025_742</t>
  </si>
  <si>
    <t>SAMOCHÓD SPECJALNY ASENIZACYJNY MERCEDES_ST-42/743_743</t>
  </si>
  <si>
    <t>SKODA OCTAVIA III COMBI SCOUT 1.8 TSI_ST-723/2016_741</t>
  </si>
  <si>
    <t>WÓZEK WIDŁOWY JCB TLT25G_ST-722/2016_763</t>
  </si>
  <si>
    <t>WÓZEK WIDŁOWY NISSAN_ST-128/763_763</t>
  </si>
  <si>
    <t>WÓZEK WIDŁOWY TOYOTA 42-7FGF25_ST-305/2012_763</t>
  </si>
  <si>
    <t>PRZYCZEPA T-040_ST-51/748_748</t>
  </si>
  <si>
    <t>WÓZEK WIDŁOWY NISSAN NP1F1M20J+ CHWYTAK_ST-469/2013_763</t>
  </si>
  <si>
    <t xml:space="preserve"> </t>
  </si>
  <si>
    <t>DRUKARKA IGŁOWA OKI ML3320_ST-162/2009_803</t>
  </si>
  <si>
    <t>DRUKARKA KONICAMINOLTA PAGEPRO 1350W_ST-154/2009_808</t>
  </si>
  <si>
    <t>DRUKARKA LASEROWA KONIKA MINOLTA _ST-257/2011_808</t>
  </si>
  <si>
    <t>DRUKARKA LASEROWA KONIKA MINOLTA J_ST-218/2011_808</t>
  </si>
  <si>
    <t>DRUKARKA LASEROWA KONIKA MINOLTA K_ST-259/2011_808</t>
  </si>
  <si>
    <t>ELEKTRODA REDOX Z KLP_ST-335/2012_801</t>
  </si>
  <si>
    <t>GRA EDUKACYJNA  "DRZEWA LEŚNE"_ST-673/2016_808</t>
  </si>
  <si>
    <t>GRA TERENOWA"LEŚNE OPOWIEŚCI 1"_ST-675/2016_808</t>
  </si>
  <si>
    <t>IPAD 16GB WIFI 3G_ST-196/2011_808</t>
  </si>
  <si>
    <t>KOMPLET ŚCIĄGACZY DWURAMIENNYCH GEDORE_ST-615/2015_808</t>
  </si>
  <si>
    <t>KOPIARKA DEVELOP D 130_ST-18/802_803</t>
  </si>
  <si>
    <t>MŁOTOWIERTARKA SDS +800W_ST-515/2014_808</t>
  </si>
  <si>
    <t>MONTAŻ MIESZADŁA W ZBIORNIKU RETENCYJNYM_ST-792/2017_808</t>
  </si>
  <si>
    <t>PIPETA AUTOMATYCZNA 1 ML_ST-539/2014_801</t>
  </si>
  <si>
    <t>POJEMNIK NA ODPADY NIEBEZP. 450L_ST-345/2012_808</t>
  </si>
  <si>
    <t>RADIO UNIWERSALNE SZT.3+ PILOT_ST-421/2013_808</t>
  </si>
  <si>
    <t>Regał półkowy 2,0 x 0,6/5p L=1375 mm_ST-1574/2026_809</t>
  </si>
  <si>
    <t>REKLAMA- KASETON Z LOGO_ST-1224/2022_809</t>
  </si>
  <si>
    <t>ROLETY ZEWNĘTRZNE_ST-287/2012_808</t>
  </si>
  <si>
    <t>SONDA POMIAROWA PH, TYP PHEX-112SE_ST-477/2014_808</t>
  </si>
  <si>
    <t>STOLIK ORZECH (SEKRETARIAT)_ST-605/2015_808</t>
  </si>
  <si>
    <t>TABLICA  DOJAZDOWE DO ZGO _ST-629/2015_808</t>
  </si>
  <si>
    <t>TABLICA  DOJAZDOWE DO ZGO I_ST-630/2015_808</t>
  </si>
  <si>
    <t>TABLICA EDUKA. "ROZKLAD ŚMIECI W CZASIE"_ST-671/2016_808</t>
  </si>
  <si>
    <t>TABLICA EDUKA."EKO ZAGADKI"_ST-672/2016_808</t>
  </si>
  <si>
    <t>TABLICA EDUKACYJNA .ZWIERZETA CHRONIONE_ST-674/2016_808</t>
  </si>
  <si>
    <t>TABLICA INFORMACYJNA + SŁUPEK_ST-152/2009_808</t>
  </si>
  <si>
    <t>TABLICZKA ODBLASKOWA 330*2000- WJAZD DO _ST-150/2009_808</t>
  </si>
  <si>
    <t>TABLICZKA ODBLASKOWA-INFORMACYJNA WJAZD _ST-146/2008_808</t>
  </si>
  <si>
    <t>TERMOMETR CYFROWY Z SONDĄ TES1317 4SZT_ST-340/2012_801</t>
  </si>
  <si>
    <t>WIATROMIERZ (ANEMOMETR + CZUJNIK)_ST-470/2013_808</t>
  </si>
  <si>
    <t>ZAMGŁAWIACZ MGŁA E-TURBO Z PROGRAMATOREM_ST-455/2013_808</t>
  </si>
  <si>
    <t>ZAWIESIA ŁAŃCUCHOWA 4-CIENGNOWA_ST-476/2014_808</t>
  </si>
  <si>
    <t>ZESTAW DO DYSTRYBUCJI SMARU_ST-424/2013_808</t>
  </si>
  <si>
    <t>2024-06-24</t>
  </si>
  <si>
    <t>2024-06-14</t>
  </si>
  <si>
    <t>2024-04-30</t>
  </si>
  <si>
    <t>2024-09-09</t>
  </si>
  <si>
    <t>2023-12-31</t>
  </si>
  <si>
    <t>2021-09-28</t>
  </si>
  <si>
    <t>2025-07-25</t>
  </si>
  <si>
    <t>2021-12-31</t>
  </si>
  <si>
    <t>2020-09-29</t>
  </si>
  <si>
    <t>2019-07-01</t>
  </si>
  <si>
    <t>2024-02-16</t>
  </si>
  <si>
    <t>2019-04-29</t>
  </si>
  <si>
    <t>2024-03-26</t>
  </si>
  <si>
    <t>2021-03-25</t>
  </si>
  <si>
    <t>2018-12-19</t>
  </si>
  <si>
    <t>2023-11-30</t>
  </si>
  <si>
    <t>2018-11-20</t>
  </si>
  <si>
    <t>2025-12-31</t>
  </si>
  <si>
    <t>2023-12-13</t>
  </si>
  <si>
    <t>2024-09-10</t>
  </si>
  <si>
    <t>2026-04-27</t>
  </si>
  <si>
    <t>2025-03-24</t>
  </si>
  <si>
    <t>2018-10-31</t>
  </si>
  <si>
    <t>2019-05-23</t>
  </si>
  <si>
    <t>2018-10-24</t>
  </si>
  <si>
    <t>2020-01-31</t>
  </si>
  <si>
    <t>2019-11-29</t>
  </si>
  <si>
    <t>2025-03-27</t>
  </si>
  <si>
    <t>2021-08-11</t>
  </si>
  <si>
    <t>2024-08-14</t>
  </si>
  <si>
    <t>2022-09-07</t>
  </si>
  <si>
    <t>2019-10-29</t>
  </si>
  <si>
    <t>2024-01-30</t>
  </si>
  <si>
    <t>2024-05-31</t>
  </si>
  <si>
    <t>2026-02-03</t>
  </si>
  <si>
    <t>2022-02-22</t>
  </si>
  <si>
    <t>2022-03-01</t>
  </si>
  <si>
    <t>2016-12-31</t>
  </si>
  <si>
    <t>2019-04-17</t>
  </si>
  <si>
    <t>2021-09-14</t>
  </si>
  <si>
    <t>2018-12-31</t>
  </si>
  <si>
    <t>2021-05-21</t>
  </si>
  <si>
    <t>2025-03-13</t>
  </si>
  <si>
    <t>2024-09-06</t>
  </si>
  <si>
    <t>2022-02-02</t>
  </si>
  <si>
    <t>2021-09-07</t>
  </si>
  <si>
    <t>2024-01-31</t>
  </si>
  <si>
    <t>2022-03-10</t>
  </si>
  <si>
    <t>2019-01-25</t>
  </si>
  <si>
    <t>2021-04-23</t>
  </si>
  <si>
    <t>2022-12-05</t>
  </si>
  <si>
    <t>2022-03-31</t>
  </si>
  <si>
    <t>2021-04-14</t>
  </si>
  <si>
    <t>2023-09-21</t>
  </si>
  <si>
    <t>2022-08-22</t>
  </si>
  <si>
    <t>2023-02-07</t>
  </si>
  <si>
    <t>2022-03-21</t>
  </si>
  <si>
    <t>2026-02-28</t>
  </si>
  <si>
    <t>2019-12-31</t>
  </si>
  <si>
    <t>2025-05-31</t>
  </si>
  <si>
    <t>2024-09-18</t>
  </si>
  <si>
    <t>2023-05-18</t>
  </si>
  <si>
    <t>2022-09-09</t>
  </si>
  <si>
    <t>2024-04-24</t>
  </si>
  <si>
    <t>2024-02-27</t>
  </si>
  <si>
    <t>2023-10-12</t>
  </si>
  <si>
    <t>2024-02-14</t>
  </si>
  <si>
    <t>2025-08-21</t>
  </si>
  <si>
    <t>2023-02-28</t>
  </si>
  <si>
    <t>2023-12-15</t>
  </si>
  <si>
    <t>2025-04-23</t>
  </si>
  <si>
    <t>2024-12-30</t>
  </si>
  <si>
    <t>2025-10-31</t>
  </si>
  <si>
    <t>2025-08-25</t>
  </si>
  <si>
    <t>2026-01-31</t>
  </si>
  <si>
    <t>APC SMARTY-UPS 750 VA 1_W-1005/2025_</t>
  </si>
  <si>
    <t>APC SMARTY-UPS 750 VA 2_W-1006/2025_</t>
  </si>
  <si>
    <t>SCHODKI TREPPO 2X3_W-1007/2025_</t>
  </si>
  <si>
    <t>OPALARKA 2000W 350st,550st_W-1008/2025_</t>
  </si>
  <si>
    <t>TEL.SIEMENS GIGASET COMFORT 550-1_W-1009/2025_</t>
  </si>
  <si>
    <t>TEL.SIEMENS GIGASET COMFORT 550-2_W-1010/2025_</t>
  </si>
  <si>
    <t>NISZCZARKA_W-1011/2026_</t>
  </si>
  <si>
    <t>ZAWIESIE PASOWE_W-1012/2026_</t>
  </si>
  <si>
    <t>LODÓWKA LIN LI-BC92_W-1013/2026_</t>
  </si>
  <si>
    <t>STACJA DOKUJĄCA DELL_W-1014/2026_</t>
  </si>
  <si>
    <t>Pompa do zbiornika retencyjnego _W-1015/2026_</t>
  </si>
  <si>
    <t>ULTRADZWIĘKOWY MIERNIK GRUBOŚCI MATERIAŁ_W-1016/2026_</t>
  </si>
  <si>
    <t>TELEFON PANASONIC KX-TG2511PDM_W-1018/2026_</t>
  </si>
  <si>
    <t>TELEFON PANASONIC KX-TG2511PDM._W-1017/2026_</t>
  </si>
  <si>
    <t>Czajnik Zelmer _W-1019/2026_</t>
  </si>
  <si>
    <t>KLUCZ UDAROWY DCF922_W-1020/2026_</t>
  </si>
  <si>
    <t>MONITOR HP SERIES 3 PRO23,8_W-1021/2026_</t>
  </si>
  <si>
    <t>LICENCJA NA DOSTĘP LEGALIS 14 MIESIĘCY_WNiP 19/2011_</t>
  </si>
  <si>
    <t>2025-07-31</t>
  </si>
  <si>
    <t>OPROGRAMOWANIE BACKUP EDITION AGENT_WNiP-24/2012_</t>
  </si>
  <si>
    <t>OPROGRAMOWANIE BACKUP EDITION WIN_WNiP-23/2012_</t>
  </si>
  <si>
    <t>2024-06-26</t>
  </si>
  <si>
    <t>OPROGRAMOWANIE MS OFFICE XP 001SE114507X_WNIP12_</t>
  </si>
  <si>
    <t>2019-03-12</t>
  </si>
  <si>
    <t>OPROGRAMOWANIE MS OFFICE XP 001SE114507_WNIP11_</t>
  </si>
  <si>
    <t>OPROGRAMOWANIE MS OFFICE XP 001SE114507._WNIP10_</t>
  </si>
  <si>
    <t>OPROGRAMOWANIE MS OFFICE XP 001SE114507,_WNIP9_</t>
  </si>
  <si>
    <t>OPROGRAMOWANIE MS OFFICE XP 001SE114507:_WNIP8_</t>
  </si>
  <si>
    <t>OPROGRAMOWANIE MS OFFICE XP 001SE114507/_WNIP13_</t>
  </si>
  <si>
    <t>OPROGRAMOWANIE NASZ BANK_WNiP-15/2008_</t>
  </si>
  <si>
    <t>OPROGRAMOWANIE TIPEX_WNIP6/26_</t>
  </si>
  <si>
    <t>2019-05-01</t>
  </si>
  <si>
    <t>OPROGRAMOWANIE TIPEX-SPRZEDAŻ ODPADÓW_WNIP2/22_</t>
  </si>
  <si>
    <t>WINRAR. V.3X-LICENCJA 11 STANOWISK_WNiP 167/2009_</t>
  </si>
  <si>
    <t>PRO BASIC PACKAGE_ST-830/2018_</t>
  </si>
  <si>
    <t>OPROGRAMOWANIE SMARTLINK SKODA_ST-989/2020_</t>
  </si>
  <si>
    <t>2020-06-03</t>
  </si>
  <si>
    <t>PAKIET COMARCH ERP XL BI POINT_ST-1570/2025_</t>
  </si>
  <si>
    <t>MODUŁ(SOFT) MODELOWANIE PROCESÓW_ST-1571/2025_</t>
  </si>
  <si>
    <t>Data likwidacji</t>
  </si>
  <si>
    <t>rok</t>
  </si>
  <si>
    <t>Elektronika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</si>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</sst>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quotePrefix="1"/>
    <xf numFmtId="43" fontId="0" fillId="0" borderId="0" xfId="1" applyFont="1"/>
    <xf numFmtId="0" fontId="0" fillId="0" borderId="1" xfId="0" quotePrefix="1" applyBorder="1"/>
    <xf numFmtId="4" fontId="4" fillId="2" borderId="1" xfId="0" quotePrefix="1" applyNumberFormat="1" applyFont="1" applyFill="1" applyBorder="1"/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3" fontId="0" fillId="0" borderId="1" xfId="1" applyFont="1" applyBorder="1"/>
    <xf numFmtId="0" fontId="0" fillId="0" borderId="1" xfId="0" applyBorder="1"/>
    <xf numFmtId="14" fontId="0" fillId="0" borderId="1" xfId="0" applyNumberFormat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3" fillId="0" borderId="0" xfId="0" applyFont="1"/>
    <xf numFmtId="0" fontId="0" fillId="4" borderId="1" xfId="0" applyFill="1" applyBorder="1"/>
    <xf numFmtId="4" fontId="4" fillId="2" borderId="1" xfId="0" applyNumberFormat="1" applyFont="1" applyFill="1" applyBorder="1"/>
    <xf numFmtId="43" fontId="0" fillId="2" borderId="1" xfId="1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4" fontId="5" fillId="0" borderId="1" xfId="0" applyNumberFormat="1" applyFont="1" applyBorder="1"/>
    <xf numFmtId="4" fontId="6" fillId="0" borderId="1" xfId="0" applyNumberFormat="1" applyFont="1" applyBorder="1"/>
    <xf numFmtId="0" fontId="3" fillId="0" borderId="1" xfId="0" applyFont="1" applyBorder="1"/>
    <xf numFmtId="0" fontId="0" fillId="4" borderId="1" xfId="0" applyFill="1" applyBorder="1" applyAlignment="1">
      <alignment horizontal="center"/>
    </xf>
    <xf numFmtId="43" fontId="1" fillId="2" borderId="1" xfId="4" applyFont="1" applyFill="1" applyBorder="1"/>
    <xf numFmtId="14" fontId="0" fillId="0" borderId="1" xfId="0" quotePrefix="1" applyNumberFormat="1" applyBorder="1"/>
    <xf numFmtId="4" fontId="8" fillId="2" borderId="1" xfId="0" applyNumberFormat="1" applyFont="1" applyFill="1" applyBorder="1"/>
    <xf numFmtId="0" fontId="8" fillId="0" borderId="1" xfId="0" applyFont="1" applyBorder="1"/>
    <xf numFmtId="43" fontId="4" fillId="0" borderId="1" xfId="1" applyFont="1" applyBorder="1"/>
    <xf numFmtId="43" fontId="0" fillId="0" borderId="0" xfId="0" applyNumberFormat="1"/>
    <xf numFmtId="43" fontId="3" fillId="0" borderId="1" xfId="1" applyFont="1" applyBorder="1"/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10" fontId="0" fillId="0" borderId="1" xfId="2" applyNumberFormat="1" applyFont="1" applyBorder="1"/>
    <xf numFmtId="43" fontId="0" fillId="5" borderId="0" xfId="1" applyFont="1" applyFill="1"/>
    <xf numFmtId="43" fontId="0" fillId="0" borderId="0" xfId="1" applyFont="1" applyBorder="1"/>
    <xf numFmtId="43" fontId="9" fillId="0" borderId="1" xfId="1" applyFont="1" applyBorder="1"/>
    <xf numFmtId="43" fontId="10" fillId="0" borderId="1" xfId="1" applyFont="1" applyBorder="1"/>
    <xf numFmtId="0" fontId="2" fillId="0" borderId="0" xfId="0" applyFont="1"/>
    <xf numFmtId="0" fontId="4" fillId="0" borderId="1" xfId="0" applyFont="1" applyBorder="1"/>
    <xf numFmtId="14" fontId="3" fillId="0" borderId="1" xfId="0" applyNumberFormat="1" applyFont="1" applyBorder="1"/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0" xfId="0" applyFont="1"/>
    <xf numFmtId="0" fontId="0" fillId="0" borderId="2" xfId="0" applyBorder="1"/>
    <xf numFmtId="43" fontId="4" fillId="0" borderId="0" xfId="1" applyFont="1"/>
    <xf numFmtId="43" fontId="1" fillId="0" borderId="1" xfId="1" applyFont="1" applyFill="1" applyBorder="1"/>
    <xf numFmtId="0" fontId="4" fillId="0" borderId="0" xfId="0" applyFont="1"/>
    <xf numFmtId="0" fontId="4" fillId="0" borderId="1" xfId="0" quotePrefix="1" applyFont="1" applyBorder="1"/>
    <xf numFmtId="14" fontId="4" fillId="0" borderId="1" xfId="0" applyNumberFormat="1" applyFont="1" applyBorder="1"/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11" fillId="0" borderId="1" xfId="0" applyNumberFormat="1" applyFont="1" applyBorder="1"/>
    <xf numFmtId="43" fontId="0" fillId="0" borderId="1" xfId="1" quotePrefix="1" applyFont="1" applyBorder="1"/>
    <xf numFmtId="43" fontId="0" fillId="0" borderId="3" xfId="1" applyFont="1" applyBorder="1"/>
    <xf numFmtId="0" fontId="0" fillId="0" borderId="4" xfId="0" applyBorder="1"/>
    <xf numFmtId="49" fontId="0" fillId="0" borderId="1" xfId="0" applyNumberFormat="1" applyBorder="1"/>
    <xf numFmtId="2" fontId="2" fillId="2" borderId="1" xfId="0" applyNumberFormat="1" applyFont="1" applyFill="1" applyBorder="1" applyAlignment="1">
      <alignment horizontal="center"/>
    </xf>
    <xf numFmtId="0" fontId="0" fillId="7" borderId="1" xfId="0" applyFill="1" applyBorder="1"/>
    <xf numFmtId="0" fontId="0" fillId="7" borderId="1" xfId="0" quotePrefix="1" applyFill="1" applyBorder="1"/>
    <xf numFmtId="14" fontId="0" fillId="7" borderId="1" xfId="0" applyNumberFormat="1" applyFill="1" applyBorder="1"/>
    <xf numFmtId="49" fontId="0" fillId="7" borderId="1" xfId="0" applyNumberFormat="1" applyFill="1" applyBorder="1"/>
    <xf numFmtId="14" fontId="0" fillId="7" borderId="1" xfId="0" quotePrefix="1" applyNumberFormat="1" applyFill="1" applyBorder="1"/>
    <xf numFmtId="4" fontId="4" fillId="7" borderId="1" xfId="0" applyNumberFormat="1" applyFont="1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3" fontId="0" fillId="7" borderId="1" xfId="1" applyFont="1" applyFill="1" applyBorder="1"/>
    <xf numFmtId="4" fontId="5" fillId="7" borderId="1" xfId="0" applyNumberFormat="1" applyFont="1" applyFill="1" applyBorder="1"/>
    <xf numFmtId="4" fontId="0" fillId="7" borderId="1" xfId="0" applyNumberFormat="1" applyFill="1" applyBorder="1"/>
    <xf numFmtId="43" fontId="1" fillId="7" borderId="1" xfId="1" applyFont="1" applyFill="1" applyBorder="1"/>
    <xf numFmtId="43" fontId="1" fillId="7" borderId="1" xfId="4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4" fontId="3" fillId="7" borderId="1" xfId="0" applyNumberFormat="1" applyFont="1" applyFill="1" applyBorder="1"/>
    <xf numFmtId="0" fontId="0" fillId="8" borderId="1" xfId="0" applyFill="1" applyBorder="1"/>
    <xf numFmtId="0" fontId="0" fillId="8" borderId="1" xfId="0" quotePrefix="1" applyFill="1" applyBorder="1"/>
    <xf numFmtId="14" fontId="0" fillId="8" borderId="1" xfId="0" applyNumberFormat="1" applyFill="1" applyBorder="1"/>
    <xf numFmtId="49" fontId="0" fillId="8" borderId="1" xfId="0" applyNumberFormat="1" applyFill="1" applyBorder="1"/>
    <xf numFmtId="14" fontId="0" fillId="8" borderId="1" xfId="0" quotePrefix="1" applyNumberFormat="1" applyFill="1" applyBorder="1"/>
    <xf numFmtId="4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3" fontId="0" fillId="8" borderId="1" xfId="1" applyFont="1" applyFill="1" applyBorder="1"/>
    <xf numFmtId="4" fontId="5" fillId="8" borderId="1" xfId="0" applyNumberFormat="1" applyFont="1" applyFill="1" applyBorder="1"/>
    <xf numFmtId="43" fontId="1" fillId="8" borderId="1" xfId="1" applyFont="1" applyFill="1" applyBorder="1"/>
    <xf numFmtId="43" fontId="1" fillId="8" borderId="1" xfId="4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4" fontId="3" fillId="8" borderId="1" xfId="0" applyNumberFormat="1" applyFont="1" applyFill="1" applyBorder="1"/>
    <xf numFmtId="0" fontId="0" fillId="9" borderId="1" xfId="0" quotePrefix="1" applyFill="1" applyBorder="1"/>
    <xf numFmtId="4" fontId="4" fillId="9" borderId="1" xfId="0" quotePrefix="1" applyNumberFormat="1" applyFont="1" applyFill="1" applyBorder="1"/>
    <xf numFmtId="2" fontId="0" fillId="9" borderId="1" xfId="0" applyNumberFormat="1" applyFill="1" applyBorder="1"/>
    <xf numFmtId="2" fontId="0" fillId="9" borderId="1" xfId="0" applyNumberFormat="1" applyFill="1" applyBorder="1" applyAlignment="1">
      <alignment horizontal="center"/>
    </xf>
    <xf numFmtId="0" fontId="0" fillId="9" borderId="1" xfId="0" applyFill="1" applyBorder="1"/>
    <xf numFmtId="14" fontId="0" fillId="9" borderId="1" xfId="0" applyNumberFormat="1" applyFill="1" applyBorder="1"/>
    <xf numFmtId="4" fontId="4" fillId="9" borderId="1" xfId="0" applyNumberFormat="1" applyFont="1" applyFill="1" applyBorder="1"/>
    <xf numFmtId="0" fontId="0" fillId="9" borderId="1" xfId="0" applyFill="1" applyBorder="1" applyAlignment="1">
      <alignment horizontal="center"/>
    </xf>
    <xf numFmtId="43" fontId="0" fillId="9" borderId="1" xfId="1" applyFont="1" applyFill="1" applyBorder="1"/>
    <xf numFmtId="4" fontId="5" fillId="9" borderId="1" xfId="0" applyNumberFormat="1" applyFont="1" applyFill="1" applyBorder="1"/>
    <xf numFmtId="4" fontId="0" fillId="9" borderId="1" xfId="0" applyNumberFormat="1" applyFill="1" applyBorder="1"/>
    <xf numFmtId="0" fontId="3" fillId="9" borderId="1" xfId="0" applyFont="1" applyFill="1" applyBorder="1"/>
    <xf numFmtId="0" fontId="2" fillId="9" borderId="1" xfId="0" applyFont="1" applyFill="1" applyBorder="1" applyAlignment="1">
      <alignment horizontal="center"/>
    </xf>
    <xf numFmtId="14" fontId="0" fillId="9" borderId="3" xfId="0" applyNumberFormat="1" applyFill="1" applyBorder="1"/>
    <xf numFmtId="4" fontId="6" fillId="9" borderId="1" xfId="0" applyNumberFormat="1" applyFont="1" applyFill="1" applyBorder="1"/>
    <xf numFmtId="14" fontId="3" fillId="9" borderId="1" xfId="0" applyNumberFormat="1" applyFont="1" applyFill="1" applyBorder="1"/>
    <xf numFmtId="14" fontId="0" fillId="9" borderId="1" xfId="0" quotePrefix="1" applyNumberFormat="1" applyFill="1" applyBorder="1"/>
    <xf numFmtId="43" fontId="4" fillId="9" borderId="1" xfId="1" applyFont="1" applyFill="1" applyBorder="1"/>
    <xf numFmtId="43" fontId="4" fillId="7" borderId="1" xfId="1" applyFont="1" applyFill="1" applyBorder="1"/>
    <xf numFmtId="0" fontId="4" fillId="7" borderId="1" xfId="0" applyFont="1" applyFill="1" applyBorder="1"/>
    <xf numFmtId="0" fontId="4" fillId="7" borderId="1" xfId="0" quotePrefix="1" applyFont="1" applyFill="1" applyBorder="1"/>
    <xf numFmtId="14" fontId="4" fillId="7" borderId="1" xfId="0" applyNumberFormat="1" applyFont="1" applyFill="1" applyBorder="1"/>
    <xf numFmtId="14" fontId="11" fillId="7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43" fontId="4" fillId="8" borderId="1" xfId="1" applyFont="1" applyFill="1" applyBorder="1"/>
    <xf numFmtId="0" fontId="4" fillId="8" borderId="1" xfId="0" applyFont="1" applyFill="1" applyBorder="1"/>
    <xf numFmtId="0" fontId="4" fillId="8" borderId="1" xfId="0" quotePrefix="1" applyFont="1" applyFill="1" applyBorder="1"/>
    <xf numFmtId="14" fontId="4" fillId="8" borderId="1" xfId="0" applyNumberFormat="1" applyFont="1" applyFill="1" applyBorder="1"/>
    <xf numFmtId="14" fontId="11" fillId="8" borderId="1" xfId="0" applyNumberFormat="1" applyFont="1" applyFill="1" applyBorder="1"/>
    <xf numFmtId="4" fontId="5" fillId="9" borderId="1" xfId="3" applyNumberFormat="1" applyFont="1" applyFill="1" applyBorder="1"/>
    <xf numFmtId="0" fontId="0" fillId="9" borderId="0" xfId="0" applyFill="1"/>
    <xf numFmtId="0" fontId="0" fillId="9" borderId="3" xfId="0" applyFill="1" applyBorder="1"/>
    <xf numFmtId="0" fontId="0" fillId="9" borderId="3" xfId="0" applyFill="1" applyBorder="1" applyAlignment="1">
      <alignment horizontal="center"/>
    </xf>
    <xf numFmtId="43" fontId="0" fillId="9" borderId="3" xfId="1" applyFont="1" applyFill="1" applyBorder="1"/>
    <xf numFmtId="4" fontId="5" fillId="9" borderId="3" xfId="3" applyNumberFormat="1" applyFont="1" applyFill="1" applyBorder="1"/>
    <xf numFmtId="0" fontId="0" fillId="9" borderId="0" xfId="0" applyFill="1" applyAlignment="1">
      <alignment horizontal="center"/>
    </xf>
    <xf numFmtId="43" fontId="0" fillId="9" borderId="0" xfId="0" applyNumberFormat="1" applyFill="1"/>
    <xf numFmtId="49" fontId="0" fillId="9" borderId="1" xfId="0" applyNumberFormat="1" applyFill="1" applyBorder="1"/>
    <xf numFmtId="4" fontId="8" fillId="9" borderId="1" xfId="0" applyNumberFormat="1" applyFont="1" applyFill="1" applyBorder="1"/>
    <xf numFmtId="0" fontId="8" fillId="9" borderId="1" xfId="0" applyFont="1" applyFill="1" applyBorder="1"/>
    <xf numFmtId="43" fontId="1" fillId="9" borderId="1" xfId="4" applyFont="1" applyFill="1" applyBorder="1"/>
    <xf numFmtId="0" fontId="3" fillId="9" borderId="1" xfId="0" applyFont="1" applyFill="1" applyBorder="1" applyAlignment="1">
      <alignment horizontal="center"/>
    </xf>
    <xf numFmtId="43" fontId="1" fillId="9" borderId="1" xfId="1" applyFont="1" applyFill="1" applyBorder="1"/>
    <xf numFmtId="0" fontId="0" fillId="9" borderId="4" xfId="0" applyFill="1" applyBorder="1"/>
    <xf numFmtId="0" fontId="2" fillId="9" borderId="0" xfId="0" applyFont="1" applyFill="1"/>
    <xf numFmtId="0" fontId="4" fillId="9" borderId="1" xfId="0" applyFont="1" applyFill="1" applyBorder="1"/>
    <xf numFmtId="0" fontId="10" fillId="9" borderId="1" xfId="0" applyFont="1" applyFill="1" applyBorder="1"/>
    <xf numFmtId="43" fontId="4" fillId="9" borderId="1" xfId="4" applyFont="1" applyFill="1" applyBorder="1"/>
    <xf numFmtId="0" fontId="4" fillId="9" borderId="0" xfId="0" applyFont="1" applyFill="1"/>
    <xf numFmtId="0" fontId="4" fillId="9" borderId="1" xfId="0" quotePrefix="1" applyFont="1" applyFill="1" applyBorder="1"/>
    <xf numFmtId="14" fontId="4" fillId="9" borderId="1" xfId="0" applyNumberFormat="1" applyFont="1" applyFill="1" applyBorder="1"/>
    <xf numFmtId="14" fontId="11" fillId="9" borderId="1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0" fillId="0" borderId="3" xfId="0" quotePrefix="1" applyBorder="1"/>
    <xf numFmtId="0" fontId="0" fillId="0" borderId="2" xfId="0" quotePrefix="1" applyBorder="1"/>
    <xf numFmtId="14" fontId="0" fillId="0" borderId="2" xfId="0" applyNumberFormat="1" applyBorder="1"/>
  </cellXfs>
  <cellStyles count="6">
    <cellStyle name="Dziesiętny" xfId="1" builtinId="3"/>
    <cellStyle name="Dziesiętny 2" xfId="4" xr:uid="{5B824859-E2C2-4553-BC85-2EE64D3B0FC0}"/>
    <cellStyle name="Dziesiętny 3" xfId="5" xr:uid="{58E6A7C3-E6B3-49C5-BA2C-383B7CA67972}"/>
    <cellStyle name="Normalny" xfId="0" builtinId="0"/>
    <cellStyle name="Normalny 2" xfId="3" xr:uid="{8D5F7CA4-1E1B-47DC-80E0-A2E4A21F6C1D}"/>
    <cellStyle name="Procentowy" xfId="2" builtinId="5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05A6-E8F8-4309-B58A-E9B9D400DEB8}">
  <sheetPr>
    <tabColor rgb="FFFFFF00"/>
    <pageSetUpPr fitToPage="1"/>
  </sheetPr>
  <dimension ref="A1:K30"/>
  <sheetViews>
    <sheetView workbookViewId="0">
      <selection activeCell="J23" sqref="J23"/>
    </sheetView>
  </sheetViews>
  <sheetFormatPr defaultRowHeight="15" x14ac:dyDescent="0.25"/>
  <cols>
    <col min="1" max="1" width="8.85546875" bestFit="1" customWidth="1"/>
    <col min="2" max="2" width="57.7109375" customWidth="1"/>
    <col min="3" max="3" width="10.42578125" bestFit="1" customWidth="1"/>
    <col min="4" max="4" width="10.42578125" hidden="1" customWidth="1"/>
    <col min="5" max="5" width="20.140625" bestFit="1" customWidth="1"/>
    <col min="6" max="6" width="7.140625" style="17" hidden="1" customWidth="1"/>
    <col min="7" max="7" width="9.140625" hidden="1" customWidth="1"/>
    <col min="8" max="8" width="7.7109375" bestFit="1" customWidth="1"/>
    <col min="9" max="9" width="20.5703125" style="43" bestFit="1" customWidth="1"/>
    <col min="10" max="10" width="20.5703125" style="2" customWidth="1"/>
    <col min="11" max="11" width="14.85546875" bestFit="1" customWidth="1"/>
  </cols>
  <sheetData>
    <row r="1" spans="1:11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31</v>
      </c>
      <c r="F1" s="91" t="s">
        <v>5</v>
      </c>
      <c r="G1" s="91" t="s">
        <v>6</v>
      </c>
      <c r="H1" s="91" t="s">
        <v>7</v>
      </c>
      <c r="I1" s="105" t="s">
        <v>30</v>
      </c>
      <c r="J1" s="96" t="s">
        <v>1746</v>
      </c>
      <c r="K1" s="92" t="s">
        <v>1750</v>
      </c>
    </row>
    <row r="2" spans="1:11" x14ac:dyDescent="0.25">
      <c r="A2" s="92">
        <v>14</v>
      </c>
      <c r="B2" s="88" t="s">
        <v>1954</v>
      </c>
      <c r="C2" s="93">
        <v>41090</v>
      </c>
      <c r="D2" s="88" t="s">
        <v>9</v>
      </c>
      <c r="E2" s="98">
        <v>599460.91</v>
      </c>
      <c r="F2" s="95" t="s">
        <v>10</v>
      </c>
      <c r="G2" s="95" t="str">
        <f>+LEFT(F2,1)</f>
        <v>1</v>
      </c>
      <c r="H2" s="95" t="s">
        <v>13</v>
      </c>
      <c r="I2" s="105">
        <f>+IF(H2&gt;0,E2,0)</f>
        <v>599460.91</v>
      </c>
      <c r="J2" s="96" t="s">
        <v>2126</v>
      </c>
      <c r="K2" s="117" t="s">
        <v>1748</v>
      </c>
    </row>
    <row r="3" spans="1:11" x14ac:dyDescent="0.25">
      <c r="A3" s="92">
        <v>27</v>
      </c>
      <c r="B3" s="88" t="s">
        <v>14</v>
      </c>
      <c r="C3" s="93">
        <v>40908</v>
      </c>
      <c r="D3" s="88" t="s">
        <v>9</v>
      </c>
      <c r="E3" s="98">
        <v>1697523.9100000001</v>
      </c>
      <c r="F3" s="95" t="s">
        <v>10</v>
      </c>
      <c r="G3" s="95" t="str">
        <f>+LEFT(F3,1)</f>
        <v>1</v>
      </c>
      <c r="H3" s="95" t="s">
        <v>13</v>
      </c>
      <c r="I3" s="105">
        <f>+IF(H3&gt;0,E3,0)</f>
        <v>1697523.9100000001</v>
      </c>
      <c r="J3" s="96" t="s">
        <v>2126</v>
      </c>
      <c r="K3" s="117" t="s">
        <v>1748</v>
      </c>
    </row>
    <row r="4" spans="1:11" x14ac:dyDescent="0.25">
      <c r="A4" s="92">
        <v>17</v>
      </c>
      <c r="B4" s="88" t="s">
        <v>26</v>
      </c>
      <c r="C4" s="93">
        <v>42275</v>
      </c>
      <c r="D4" s="88" t="s">
        <v>9</v>
      </c>
      <c r="E4" s="98">
        <v>505702.19</v>
      </c>
      <c r="F4" s="95" t="s">
        <v>11</v>
      </c>
      <c r="G4" s="95" t="str">
        <f>+LEFT(F4,1)</f>
        <v>1</v>
      </c>
      <c r="H4" s="95" t="s">
        <v>13</v>
      </c>
      <c r="I4" s="105">
        <f>+IF(H4&gt;0,E4,0)</f>
        <v>505702.19</v>
      </c>
      <c r="J4" s="96" t="s">
        <v>2126</v>
      </c>
      <c r="K4" s="117" t="s">
        <v>1748</v>
      </c>
    </row>
    <row r="5" spans="1:11" x14ac:dyDescent="0.25">
      <c r="A5" s="92">
        <v>16</v>
      </c>
      <c r="B5" s="88" t="s">
        <v>25</v>
      </c>
      <c r="C5" s="93">
        <v>41977</v>
      </c>
      <c r="D5" s="88" t="s">
        <v>9</v>
      </c>
      <c r="E5" s="98">
        <v>1908480.23</v>
      </c>
      <c r="F5" s="95" t="s">
        <v>18</v>
      </c>
      <c r="G5" s="95" t="str">
        <f>+LEFT(F5,1)</f>
        <v>1</v>
      </c>
      <c r="H5" s="95" t="s">
        <v>13</v>
      </c>
      <c r="I5" s="105">
        <f>+IF(H5&gt;0,E5,0)</f>
        <v>1908480.23</v>
      </c>
      <c r="J5" s="96" t="s">
        <v>2126</v>
      </c>
      <c r="K5" s="117" t="s">
        <v>1748</v>
      </c>
    </row>
    <row r="6" spans="1:11" x14ac:dyDescent="0.25">
      <c r="A6" s="92">
        <v>28</v>
      </c>
      <c r="B6" s="88" t="s">
        <v>27</v>
      </c>
      <c r="C6" s="93">
        <v>42369</v>
      </c>
      <c r="D6" s="88" t="s">
        <v>9</v>
      </c>
      <c r="E6" s="98">
        <v>578000</v>
      </c>
      <c r="F6" s="95" t="s">
        <v>18</v>
      </c>
      <c r="G6" s="95" t="str">
        <f>+LEFT(F6,1)</f>
        <v>1</v>
      </c>
      <c r="H6" s="95" t="s">
        <v>13</v>
      </c>
      <c r="I6" s="105">
        <f>+IF(H6&gt;0,E6,0)</f>
        <v>578000</v>
      </c>
      <c r="J6" s="96" t="s">
        <v>2126</v>
      </c>
      <c r="K6" s="117" t="s">
        <v>1748</v>
      </c>
    </row>
    <row r="7" spans="1:11" x14ac:dyDescent="0.25">
      <c r="A7" s="92">
        <v>18</v>
      </c>
      <c r="B7" s="88" t="s">
        <v>16</v>
      </c>
      <c r="C7" s="93">
        <v>40908</v>
      </c>
      <c r="D7" s="88" t="s">
        <v>9</v>
      </c>
      <c r="E7" s="98">
        <v>684531.17999999993</v>
      </c>
      <c r="F7" s="95" t="s">
        <v>18</v>
      </c>
      <c r="G7" s="95" t="str">
        <f>+LEFT(F7,1)</f>
        <v>1</v>
      </c>
      <c r="H7" s="95" t="s">
        <v>13</v>
      </c>
      <c r="I7" s="105">
        <f>+IF(H7&gt;0,E7,0)</f>
        <v>684531.17999999993</v>
      </c>
      <c r="J7" s="96" t="s">
        <v>2126</v>
      </c>
      <c r="K7" s="117" t="s">
        <v>1748</v>
      </c>
    </row>
    <row r="8" spans="1:11" x14ac:dyDescent="0.25">
      <c r="A8" s="92">
        <v>12</v>
      </c>
      <c r="B8" s="88" t="s">
        <v>17</v>
      </c>
      <c r="C8" s="93">
        <v>40908</v>
      </c>
      <c r="D8" s="88" t="s">
        <v>9</v>
      </c>
      <c r="E8" s="98">
        <v>1165390.77</v>
      </c>
      <c r="F8" s="95" t="s">
        <v>22</v>
      </c>
      <c r="G8" s="95" t="str">
        <f>+LEFT(F8,1)</f>
        <v>1</v>
      </c>
      <c r="H8" s="95" t="s">
        <v>13</v>
      </c>
      <c r="I8" s="105">
        <f>+IF(H8&gt;0,E8,0)</f>
        <v>1165390.77</v>
      </c>
      <c r="J8" s="96" t="s">
        <v>2126</v>
      </c>
      <c r="K8" s="117" t="s">
        <v>1748</v>
      </c>
    </row>
    <row r="9" spans="1:11" x14ac:dyDescent="0.25">
      <c r="A9" s="92">
        <v>29</v>
      </c>
      <c r="B9" s="88" t="s">
        <v>2201</v>
      </c>
      <c r="C9" s="93">
        <v>45664</v>
      </c>
      <c r="D9" s="88" t="s">
        <v>9</v>
      </c>
      <c r="E9" s="98">
        <v>640737.78</v>
      </c>
      <c r="F9" s="95" t="s">
        <v>24</v>
      </c>
      <c r="G9" s="95" t="str">
        <f>+LEFT(F9,1)</f>
        <v>1</v>
      </c>
      <c r="H9" s="95" t="s">
        <v>13</v>
      </c>
      <c r="I9" s="105">
        <f>+IF(H9&gt;0,E9,0)</f>
        <v>640737.78</v>
      </c>
      <c r="J9" s="96" t="s">
        <v>2126</v>
      </c>
      <c r="K9" s="117" t="s">
        <v>2199</v>
      </c>
    </row>
    <row r="10" spans="1:11" x14ac:dyDescent="0.25">
      <c r="A10" s="92">
        <v>32</v>
      </c>
      <c r="B10" s="88" t="s">
        <v>28</v>
      </c>
      <c r="C10" s="93">
        <v>42500</v>
      </c>
      <c r="D10" s="88"/>
      <c r="E10" s="94">
        <v>242834.52</v>
      </c>
      <c r="F10" s="95" t="s">
        <v>18</v>
      </c>
      <c r="G10" s="95" t="str">
        <f>+LEFT(F10,1)</f>
        <v>1</v>
      </c>
      <c r="H10" s="95" t="s">
        <v>13</v>
      </c>
      <c r="I10" s="105">
        <f>+IF(H10&gt;0,E10,0)</f>
        <v>242834.52</v>
      </c>
      <c r="J10" s="96" t="s">
        <v>2126</v>
      </c>
      <c r="K10" s="117" t="s">
        <v>1749</v>
      </c>
    </row>
    <row r="11" spans="1:11" x14ac:dyDescent="0.25">
      <c r="A11" s="92">
        <v>30</v>
      </c>
      <c r="B11" s="88" t="s">
        <v>12</v>
      </c>
      <c r="C11" s="93">
        <v>39737</v>
      </c>
      <c r="D11" s="88"/>
      <c r="E11" s="94">
        <v>15929</v>
      </c>
      <c r="F11" s="95" t="s">
        <v>18</v>
      </c>
      <c r="G11" s="95" t="str">
        <f>+LEFT(F11,1)</f>
        <v>1</v>
      </c>
      <c r="H11" s="95" t="s">
        <v>13</v>
      </c>
      <c r="I11" s="105">
        <f>+IF(H11&gt;0,E11,0)</f>
        <v>15929</v>
      </c>
      <c r="J11" s="96" t="s">
        <v>2126</v>
      </c>
      <c r="K11" s="117" t="s">
        <v>1748</v>
      </c>
    </row>
    <row r="12" spans="1:11" x14ac:dyDescent="0.25">
      <c r="A12" s="92">
        <v>35</v>
      </c>
      <c r="B12" s="88" t="s">
        <v>1951</v>
      </c>
      <c r="C12" s="93">
        <v>45022</v>
      </c>
      <c r="D12" s="88" t="s">
        <v>9</v>
      </c>
      <c r="E12" s="98">
        <v>52604.78</v>
      </c>
      <c r="F12" s="95" t="s">
        <v>18</v>
      </c>
      <c r="G12" s="95" t="str">
        <f>+LEFT(F12,1)</f>
        <v>1</v>
      </c>
      <c r="H12" s="95" t="s">
        <v>13</v>
      </c>
      <c r="I12" s="105">
        <f>+IF(H12&gt;0,E12,0)</f>
        <v>52604.78</v>
      </c>
      <c r="J12" s="96" t="s">
        <v>2126</v>
      </c>
      <c r="K12" s="117" t="s">
        <v>1748</v>
      </c>
    </row>
    <row r="13" spans="1:11" x14ac:dyDescent="0.25">
      <c r="A13" s="92">
        <v>34</v>
      </c>
      <c r="B13" s="88" t="s">
        <v>1751</v>
      </c>
      <c r="C13" s="93">
        <v>44741</v>
      </c>
      <c r="D13" s="88" t="s">
        <v>9</v>
      </c>
      <c r="E13" s="98">
        <v>43363.95</v>
      </c>
      <c r="F13" s="95" t="s">
        <v>18</v>
      </c>
      <c r="G13" s="95" t="str">
        <f>+LEFT(F13,1)</f>
        <v>1</v>
      </c>
      <c r="H13" s="95" t="s">
        <v>13</v>
      </c>
      <c r="I13" s="105">
        <f>+IF(H13&gt;0,E13,0)</f>
        <v>43363.95</v>
      </c>
      <c r="J13" s="96" t="s">
        <v>2126</v>
      </c>
      <c r="K13" s="117" t="s">
        <v>1749</v>
      </c>
    </row>
    <row r="14" spans="1:11" x14ac:dyDescent="0.25">
      <c r="A14" s="92">
        <v>33</v>
      </c>
      <c r="B14" s="88" t="s">
        <v>29</v>
      </c>
      <c r="C14" s="93">
        <v>42544</v>
      </c>
      <c r="D14" s="88" t="s">
        <v>9</v>
      </c>
      <c r="E14" s="98">
        <v>27224.93</v>
      </c>
      <c r="F14" s="95" t="s">
        <v>15</v>
      </c>
      <c r="G14" s="95" t="str">
        <f>+LEFT(F14,1)</f>
        <v>1</v>
      </c>
      <c r="H14" s="95" t="s">
        <v>13</v>
      </c>
      <c r="I14" s="105">
        <f>+IF(H14&gt;0,E14,0)</f>
        <v>27224.93</v>
      </c>
      <c r="J14" s="96" t="s">
        <v>2126</v>
      </c>
      <c r="K14" s="117" t="s">
        <v>1748</v>
      </c>
    </row>
    <row r="15" spans="1:11" x14ac:dyDescent="0.25">
      <c r="A15" s="92">
        <v>20</v>
      </c>
      <c r="B15" s="88" t="s">
        <v>2460</v>
      </c>
      <c r="C15" s="93">
        <v>41090</v>
      </c>
      <c r="D15" s="88" t="s">
        <v>9</v>
      </c>
      <c r="E15" s="98">
        <v>286945.5</v>
      </c>
      <c r="F15" s="95" t="s">
        <v>10</v>
      </c>
      <c r="G15" s="95" t="str">
        <f>+LEFT(F15,1)</f>
        <v>1</v>
      </c>
      <c r="H15" s="95" t="s">
        <v>13</v>
      </c>
      <c r="I15" s="105">
        <f>+IF(H15&gt;0,E15,0)</f>
        <v>286945.5</v>
      </c>
      <c r="J15" s="96" t="s">
        <v>2126</v>
      </c>
      <c r="K15" s="117" t="s">
        <v>1748</v>
      </c>
    </row>
    <row r="16" spans="1:11" x14ac:dyDescent="0.25">
      <c r="A16" s="92">
        <v>26</v>
      </c>
      <c r="B16" s="88" t="s">
        <v>2204</v>
      </c>
      <c r="C16" s="93">
        <v>45664</v>
      </c>
      <c r="D16" s="88" t="s">
        <v>9</v>
      </c>
      <c r="E16" s="98">
        <v>361028.04</v>
      </c>
      <c r="F16" s="95" t="s">
        <v>10</v>
      </c>
      <c r="G16" s="95" t="str">
        <f>+LEFT(F16,1)</f>
        <v>1</v>
      </c>
      <c r="H16" s="95" t="s">
        <v>13</v>
      </c>
      <c r="I16" s="105">
        <f>+IF(H16&gt;0,E16,0)</f>
        <v>361028.04</v>
      </c>
      <c r="J16" s="96" t="s">
        <v>2126</v>
      </c>
      <c r="K16" s="117" t="s">
        <v>2199</v>
      </c>
    </row>
    <row r="17" spans="1:11" x14ac:dyDescent="0.25">
      <c r="A17" s="92">
        <v>23</v>
      </c>
      <c r="B17" s="88" t="s">
        <v>1953</v>
      </c>
      <c r="C17" s="93">
        <v>41090</v>
      </c>
      <c r="D17" s="92"/>
      <c r="E17" s="98">
        <v>243853.36</v>
      </c>
      <c r="F17" s="95">
        <v>109</v>
      </c>
      <c r="G17" s="95" t="str">
        <f>+LEFT(F17,1)</f>
        <v>1</v>
      </c>
      <c r="H17" s="95" t="s">
        <v>13</v>
      </c>
      <c r="I17" s="105">
        <f>+IF(H17&gt;0,E17,0)</f>
        <v>243853.36</v>
      </c>
      <c r="J17" s="96" t="s">
        <v>2126</v>
      </c>
      <c r="K17" s="117" t="s">
        <v>1748</v>
      </c>
    </row>
    <row r="18" spans="1:11" x14ac:dyDescent="0.25">
      <c r="A18" s="92">
        <v>22</v>
      </c>
      <c r="B18" s="88" t="s">
        <v>1952</v>
      </c>
      <c r="C18" s="93">
        <v>41090</v>
      </c>
      <c r="D18" s="92"/>
      <c r="E18" s="94">
        <v>117667.54</v>
      </c>
      <c r="F18" s="95" t="s">
        <v>10</v>
      </c>
      <c r="G18" s="95" t="str">
        <f>+LEFT(F18,1)</f>
        <v>1</v>
      </c>
      <c r="H18" s="95" t="s">
        <v>13</v>
      </c>
      <c r="I18" s="105">
        <f>+IF(H18&gt;0,E18,0)</f>
        <v>117667.54</v>
      </c>
      <c r="J18" s="96" t="s">
        <v>2126</v>
      </c>
      <c r="K18" s="117" t="s">
        <v>1748</v>
      </c>
    </row>
    <row r="19" spans="1:11" x14ac:dyDescent="0.25">
      <c r="A19" s="92">
        <v>24</v>
      </c>
      <c r="B19" s="88" t="s">
        <v>2202</v>
      </c>
      <c r="C19" s="93">
        <v>45664</v>
      </c>
      <c r="D19" s="92"/>
      <c r="E19" s="94">
        <v>1209130.6399999999</v>
      </c>
      <c r="F19" s="95"/>
      <c r="G19" s="95"/>
      <c r="H19" s="95" t="s">
        <v>13</v>
      </c>
      <c r="I19" s="105">
        <f>+IF(H19&gt;0,E19,0)</f>
        <v>1209130.6399999999</v>
      </c>
      <c r="J19" s="96" t="s">
        <v>2126</v>
      </c>
      <c r="K19" s="117" t="s">
        <v>2199</v>
      </c>
    </row>
    <row r="20" spans="1:11" x14ac:dyDescent="0.25">
      <c r="A20" s="92">
        <v>25</v>
      </c>
      <c r="B20" s="88" t="s">
        <v>2203</v>
      </c>
      <c r="C20" s="93">
        <v>45664</v>
      </c>
      <c r="D20" s="92"/>
      <c r="E20" s="94">
        <v>222278.02</v>
      </c>
      <c r="F20" s="95"/>
      <c r="G20" s="95"/>
      <c r="H20" s="95" t="s">
        <v>13</v>
      </c>
      <c r="I20" s="105">
        <f>+IF(H20&gt;0,E20,0)</f>
        <v>222278.02</v>
      </c>
      <c r="J20" s="96" t="s">
        <v>2126</v>
      </c>
      <c r="K20" s="117" t="s">
        <v>2199</v>
      </c>
    </row>
    <row r="21" spans="1:11" x14ac:dyDescent="0.25">
      <c r="A21" s="92">
        <v>13</v>
      </c>
      <c r="B21" s="88" t="s">
        <v>19</v>
      </c>
      <c r="C21" s="93">
        <v>40999</v>
      </c>
      <c r="D21" s="92"/>
      <c r="E21" s="94">
        <v>1085236.51</v>
      </c>
      <c r="F21" s="95"/>
      <c r="G21" s="95"/>
      <c r="H21" s="95" t="s">
        <v>13</v>
      </c>
      <c r="I21" s="105">
        <f>+IF(H21&gt;0,E21,0)</f>
        <v>1085236.51</v>
      </c>
      <c r="J21" s="96" t="s">
        <v>2126</v>
      </c>
      <c r="K21" s="117" t="s">
        <v>1748</v>
      </c>
    </row>
    <row r="22" spans="1:11" x14ac:dyDescent="0.25">
      <c r="A22" s="92">
        <v>10</v>
      </c>
      <c r="B22" s="88" t="s">
        <v>20</v>
      </c>
      <c r="C22" s="93">
        <v>41090</v>
      </c>
      <c r="D22" s="88" t="s">
        <v>9</v>
      </c>
      <c r="E22" s="98">
        <v>8455390.4199999999</v>
      </c>
      <c r="F22" s="95" t="s">
        <v>15</v>
      </c>
      <c r="G22" s="95" t="str">
        <f>+LEFT(F22,1)</f>
        <v>1</v>
      </c>
      <c r="H22" s="95" t="s">
        <v>13</v>
      </c>
      <c r="I22" s="105">
        <v>15219702.756000001</v>
      </c>
      <c r="J22" s="96" t="s">
        <v>1830</v>
      </c>
      <c r="K22" s="117" t="s">
        <v>1748</v>
      </c>
    </row>
    <row r="23" spans="1:11" x14ac:dyDescent="0.25">
      <c r="A23" s="92">
        <v>11</v>
      </c>
      <c r="B23" s="88" t="s">
        <v>21</v>
      </c>
      <c r="C23" s="93">
        <v>41090</v>
      </c>
      <c r="D23" s="88" t="s">
        <v>9</v>
      </c>
      <c r="E23" s="98">
        <v>6608761.4500000002</v>
      </c>
      <c r="F23" s="95" t="s">
        <v>18</v>
      </c>
      <c r="G23" s="95" t="str">
        <f>+LEFT(F23,1)</f>
        <v>1</v>
      </c>
      <c r="H23" s="95" t="s">
        <v>13</v>
      </c>
      <c r="I23" s="105">
        <v>14539275.190000001</v>
      </c>
      <c r="J23" s="96" t="s">
        <v>1830</v>
      </c>
      <c r="K23" s="117" t="s">
        <v>1748</v>
      </c>
    </row>
    <row r="24" spans="1:11" x14ac:dyDescent="0.25">
      <c r="A24" s="92">
        <v>15</v>
      </c>
      <c r="B24" s="88" t="s">
        <v>1955</v>
      </c>
      <c r="C24" s="93">
        <v>41090</v>
      </c>
      <c r="D24" s="88"/>
      <c r="E24" s="94">
        <v>8020968.96</v>
      </c>
      <c r="F24" s="95" t="s">
        <v>24</v>
      </c>
      <c r="G24" s="95" t="str">
        <f>+LEFT(F24,1)</f>
        <v>1</v>
      </c>
      <c r="H24" s="95" t="s">
        <v>13</v>
      </c>
      <c r="I24" s="105">
        <v>12673130.956800001</v>
      </c>
      <c r="J24" s="92" t="s">
        <v>1830</v>
      </c>
      <c r="K24" s="117" t="s">
        <v>1748</v>
      </c>
    </row>
    <row r="25" spans="1:11" x14ac:dyDescent="0.25">
      <c r="A25" s="92">
        <v>31</v>
      </c>
      <c r="B25" s="88" t="s">
        <v>8</v>
      </c>
      <c r="C25" s="93">
        <v>37006</v>
      </c>
      <c r="D25" s="88"/>
      <c r="E25" s="94">
        <v>33656.199999999997</v>
      </c>
      <c r="F25" s="95" t="s">
        <v>24</v>
      </c>
      <c r="G25" s="95" t="str">
        <f>+LEFT(F25,1)</f>
        <v>1</v>
      </c>
      <c r="H25" s="95"/>
      <c r="I25" s="105">
        <f>+IF(H25&gt;0,E25,0)</f>
        <v>0</v>
      </c>
      <c r="J25" s="96"/>
      <c r="K25" s="117"/>
    </row>
    <row r="26" spans="1:11" x14ac:dyDescent="0.25">
      <c r="A26" s="92">
        <v>21</v>
      </c>
      <c r="B26" s="88" t="s">
        <v>23</v>
      </c>
      <c r="C26" s="93">
        <v>41090</v>
      </c>
      <c r="D26" s="92"/>
      <c r="E26" s="94">
        <v>850109.66999999993</v>
      </c>
      <c r="F26" s="95"/>
      <c r="G26" s="95"/>
      <c r="H26" s="95"/>
      <c r="I26" s="105">
        <f>+IF(H26&gt;0,E26,0)</f>
        <v>0</v>
      </c>
      <c r="J26" s="96"/>
      <c r="K26" s="117" t="s">
        <v>1748</v>
      </c>
    </row>
    <row r="29" spans="1:11" x14ac:dyDescent="0.25">
      <c r="I29" s="43">
        <f>SUM(I2:I21)</f>
        <v>11687923.759999996</v>
      </c>
      <c r="J29" s="2" t="s">
        <v>2126</v>
      </c>
    </row>
    <row r="30" spans="1:11" x14ac:dyDescent="0.25">
      <c r="I30" s="43">
        <f>SUM(I22:I24)</f>
        <v>42432108.902800001</v>
      </c>
      <c r="J30" s="2" t="s">
        <v>1830</v>
      </c>
    </row>
  </sheetData>
  <autoFilter ref="A1:K26" xr:uid="{A2D805A6-E8F8-4309-B58A-E9B9D400DEB8}">
    <sortState xmlns:xlrd2="http://schemas.microsoft.com/office/spreadsheetml/2017/richdata2" ref="A2:K26">
      <sortCondition ref="J1:J26"/>
    </sortState>
  </autoFilter>
  <phoneticPr fontId="7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fitToHeight="0" orientation="landscape" r:id="rId1"/>
  <headerFooter>
    <oddHeader>&amp;CI BUDYNKI I LOKALE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A3DC-F941-425F-B5A1-128A9FC4DCD7}">
  <sheetPr filterMode="1">
    <pageSetUpPr fitToPage="1"/>
  </sheetPr>
  <dimension ref="A1:E1056"/>
  <sheetViews>
    <sheetView tabSelected="1" workbookViewId="0">
      <pane ySplit="2" topLeftCell="A1021" activePane="bottomLeft" state="frozenSplit"/>
      <selection pane="bottomLeft" activeCell="B31" sqref="B31"/>
    </sheetView>
  </sheetViews>
  <sheetFormatPr defaultRowHeight="15" x14ac:dyDescent="0.25"/>
  <cols>
    <col min="1" max="1" width="9.5703125" customWidth="1"/>
    <col min="2" max="2" width="63.42578125" bestFit="1" customWidth="1"/>
    <col min="3" max="4" width="10.42578125" bestFit="1" customWidth="1"/>
    <col min="5" max="5" width="11.42578125" style="2" bestFit="1" customWidth="1"/>
  </cols>
  <sheetData>
    <row r="1" spans="1:5" x14ac:dyDescent="0.25">
      <c r="A1" s="3" t="s">
        <v>1057</v>
      </c>
      <c r="B1" s="8"/>
      <c r="C1" s="8"/>
      <c r="D1" s="8"/>
      <c r="E1" s="7"/>
    </row>
    <row r="2" spans="1:5" x14ac:dyDescent="0.25">
      <c r="A2" s="141" t="s">
        <v>0</v>
      </c>
      <c r="B2" s="141" t="s">
        <v>1</v>
      </c>
      <c r="C2" s="141" t="s">
        <v>2</v>
      </c>
      <c r="D2" s="141" t="s">
        <v>3</v>
      </c>
      <c r="E2" s="52" t="s">
        <v>4</v>
      </c>
    </row>
    <row r="3" spans="1:5" x14ac:dyDescent="0.25">
      <c r="A3" s="8">
        <v>1</v>
      </c>
      <c r="B3" s="3" t="s">
        <v>1072</v>
      </c>
      <c r="C3" s="9">
        <v>40908</v>
      </c>
      <c r="D3" s="8"/>
      <c r="E3" s="7">
        <v>375.58</v>
      </c>
    </row>
    <row r="4" spans="1:5" x14ac:dyDescent="0.25">
      <c r="A4" s="8">
        <v>2</v>
      </c>
      <c r="B4" s="3" t="s">
        <v>1073</v>
      </c>
      <c r="C4" s="9">
        <v>40908</v>
      </c>
      <c r="D4" s="8"/>
      <c r="E4" s="7">
        <v>222.55</v>
      </c>
    </row>
    <row r="5" spans="1:5" x14ac:dyDescent="0.25">
      <c r="A5" s="8">
        <v>3</v>
      </c>
      <c r="B5" s="3" t="s">
        <v>1074</v>
      </c>
      <c r="C5" s="9">
        <v>40908</v>
      </c>
      <c r="D5" s="8"/>
      <c r="E5" s="7">
        <v>494.56</v>
      </c>
    </row>
    <row r="6" spans="1:5" x14ac:dyDescent="0.25">
      <c r="A6" s="8">
        <v>4</v>
      </c>
      <c r="B6" s="3" t="s">
        <v>1075</v>
      </c>
      <c r="C6" s="9">
        <v>40908</v>
      </c>
      <c r="D6" s="8"/>
      <c r="E6" s="7">
        <v>494.56</v>
      </c>
    </row>
    <row r="7" spans="1:5" x14ac:dyDescent="0.25">
      <c r="A7" s="8">
        <v>5</v>
      </c>
      <c r="B7" s="3" t="s">
        <v>1076</v>
      </c>
      <c r="C7" s="9">
        <v>40908</v>
      </c>
      <c r="D7" s="8"/>
      <c r="E7" s="7">
        <v>494.56</v>
      </c>
    </row>
    <row r="8" spans="1:5" x14ac:dyDescent="0.25">
      <c r="A8" s="8">
        <v>6</v>
      </c>
      <c r="B8" s="3" t="s">
        <v>1077</v>
      </c>
      <c r="C8" s="9">
        <v>40908</v>
      </c>
      <c r="D8" s="8"/>
      <c r="E8" s="7">
        <v>494.56</v>
      </c>
    </row>
    <row r="9" spans="1:5" x14ac:dyDescent="0.25">
      <c r="A9" s="8">
        <v>7</v>
      </c>
      <c r="B9" s="3" t="s">
        <v>1078</v>
      </c>
      <c r="C9" s="9">
        <v>40908</v>
      </c>
      <c r="D9" s="8"/>
      <c r="E9" s="7">
        <v>494.56</v>
      </c>
    </row>
    <row r="10" spans="1:5" x14ac:dyDescent="0.25">
      <c r="A10" s="8">
        <v>8</v>
      </c>
      <c r="B10" s="3" t="s">
        <v>1079</v>
      </c>
      <c r="C10" s="9">
        <v>40908</v>
      </c>
      <c r="D10" s="8"/>
      <c r="E10" s="7">
        <v>494.56</v>
      </c>
    </row>
    <row r="11" spans="1:5" hidden="1" x14ac:dyDescent="0.25">
      <c r="A11">
        <v>9</v>
      </c>
      <c r="B11" s="1" t="s">
        <v>1080</v>
      </c>
      <c r="C11" s="16">
        <v>40908</v>
      </c>
      <c r="D11" s="1" t="s">
        <v>2581</v>
      </c>
      <c r="E11" s="53">
        <v>0</v>
      </c>
    </row>
    <row r="12" spans="1:5" x14ac:dyDescent="0.25">
      <c r="A12" s="8">
        <v>10</v>
      </c>
      <c r="B12" s="3" t="s">
        <v>1081</v>
      </c>
      <c r="C12" s="9">
        <v>40908</v>
      </c>
      <c r="D12" s="8"/>
      <c r="E12" s="7">
        <v>380.13</v>
      </c>
    </row>
    <row r="13" spans="1:5" hidden="1" x14ac:dyDescent="0.25">
      <c r="A13">
        <v>11</v>
      </c>
      <c r="B13" s="1" t="s">
        <v>1082</v>
      </c>
      <c r="C13" s="16">
        <v>40908</v>
      </c>
      <c r="D13" s="1" t="s">
        <v>2582</v>
      </c>
      <c r="E13" s="53">
        <v>0</v>
      </c>
    </row>
    <row r="14" spans="1:5" x14ac:dyDescent="0.25">
      <c r="A14" s="8">
        <v>12</v>
      </c>
      <c r="B14" s="3" t="s">
        <v>1083</v>
      </c>
      <c r="C14" s="9">
        <v>40908</v>
      </c>
      <c r="D14" s="8"/>
      <c r="E14" s="7">
        <v>398.14</v>
      </c>
    </row>
    <row r="15" spans="1:5" hidden="1" x14ac:dyDescent="0.25">
      <c r="A15">
        <v>13</v>
      </c>
      <c r="B15" s="1" t="s">
        <v>1084</v>
      </c>
      <c r="C15" s="16">
        <v>40908</v>
      </c>
      <c r="D15" s="1" t="s">
        <v>2583</v>
      </c>
      <c r="E15" s="7">
        <v>0</v>
      </c>
    </row>
    <row r="16" spans="1:5" hidden="1" x14ac:dyDescent="0.25">
      <c r="A16">
        <v>14</v>
      </c>
      <c r="B16" s="1" t="s">
        <v>1085</v>
      </c>
      <c r="C16" s="16">
        <v>40908</v>
      </c>
      <c r="D16" s="1" t="s">
        <v>2583</v>
      </c>
      <c r="E16" s="7">
        <v>0</v>
      </c>
    </row>
    <row r="17" spans="1:5" hidden="1" x14ac:dyDescent="0.25">
      <c r="A17">
        <v>15</v>
      </c>
      <c r="B17" s="1" t="s">
        <v>1086</v>
      </c>
      <c r="C17" s="16">
        <v>40908</v>
      </c>
      <c r="D17" s="1" t="s">
        <v>2582</v>
      </c>
      <c r="E17" s="7">
        <v>0</v>
      </c>
    </row>
    <row r="18" spans="1:5" hidden="1" x14ac:dyDescent="0.25">
      <c r="A18">
        <v>16</v>
      </c>
      <c r="B18" s="1" t="s">
        <v>1087</v>
      </c>
      <c r="C18" s="16">
        <v>40908</v>
      </c>
      <c r="D18" s="1" t="s">
        <v>2583</v>
      </c>
      <c r="E18" s="7">
        <v>0</v>
      </c>
    </row>
    <row r="19" spans="1:5" hidden="1" x14ac:dyDescent="0.25">
      <c r="A19">
        <v>17</v>
      </c>
      <c r="B19" s="1" t="s">
        <v>1088</v>
      </c>
      <c r="C19" s="16">
        <v>40908</v>
      </c>
      <c r="D19" s="1" t="s">
        <v>2584</v>
      </c>
      <c r="E19" s="7">
        <v>0</v>
      </c>
    </row>
    <row r="20" spans="1:5" hidden="1" x14ac:dyDescent="0.25">
      <c r="A20">
        <v>18</v>
      </c>
      <c r="B20" s="1" t="s">
        <v>1089</v>
      </c>
      <c r="C20" s="16">
        <v>40908</v>
      </c>
      <c r="D20" s="1" t="s">
        <v>2581</v>
      </c>
      <c r="E20" s="7">
        <v>0</v>
      </c>
    </row>
    <row r="21" spans="1:5" hidden="1" x14ac:dyDescent="0.25">
      <c r="A21">
        <v>19</v>
      </c>
      <c r="B21" s="1" t="s">
        <v>1090</v>
      </c>
      <c r="C21" s="16">
        <v>40908</v>
      </c>
      <c r="D21" s="1" t="s">
        <v>2581</v>
      </c>
      <c r="E21" s="7">
        <v>0</v>
      </c>
    </row>
    <row r="22" spans="1:5" hidden="1" x14ac:dyDescent="0.25">
      <c r="A22">
        <v>20</v>
      </c>
      <c r="B22" s="1" t="s">
        <v>1091</v>
      </c>
      <c r="C22" s="16">
        <v>40908</v>
      </c>
      <c r="D22" s="1" t="s">
        <v>2581</v>
      </c>
      <c r="E22" s="53">
        <v>0</v>
      </c>
    </row>
    <row r="23" spans="1:5" x14ac:dyDescent="0.25">
      <c r="A23" s="8">
        <v>21</v>
      </c>
      <c r="B23" s="3" t="s">
        <v>1092</v>
      </c>
      <c r="C23" s="9">
        <v>40908</v>
      </c>
      <c r="D23" s="8"/>
      <c r="E23" s="7">
        <v>398.14</v>
      </c>
    </row>
    <row r="24" spans="1:5" hidden="1" x14ac:dyDescent="0.25">
      <c r="A24">
        <v>22</v>
      </c>
      <c r="B24" s="1" t="s">
        <v>1093</v>
      </c>
      <c r="C24" s="16">
        <v>40908</v>
      </c>
      <c r="D24" s="1" t="s">
        <v>2585</v>
      </c>
      <c r="E24" s="53">
        <v>0</v>
      </c>
    </row>
    <row r="25" spans="1:5" x14ac:dyDescent="0.25">
      <c r="A25" s="8">
        <v>23</v>
      </c>
      <c r="B25" s="3" t="s">
        <v>1094</v>
      </c>
      <c r="C25" s="9">
        <v>40908</v>
      </c>
      <c r="D25" s="8"/>
      <c r="E25" s="7">
        <v>279.48</v>
      </c>
    </row>
    <row r="26" spans="1:5" x14ac:dyDescent="0.25">
      <c r="A26" s="8">
        <v>24</v>
      </c>
      <c r="B26" s="3" t="s">
        <v>1095</v>
      </c>
      <c r="C26" s="9">
        <v>40908</v>
      </c>
      <c r="D26" s="8"/>
      <c r="E26" s="7">
        <v>4646.05</v>
      </c>
    </row>
    <row r="27" spans="1:5" x14ac:dyDescent="0.25">
      <c r="A27" s="8">
        <v>25</v>
      </c>
      <c r="B27" s="3" t="s">
        <v>1096</v>
      </c>
      <c r="C27" s="9">
        <v>40908</v>
      </c>
      <c r="D27" s="8"/>
      <c r="E27" s="7">
        <v>254.09</v>
      </c>
    </row>
    <row r="28" spans="1:5" x14ac:dyDescent="0.25">
      <c r="A28" s="8">
        <v>26</v>
      </c>
      <c r="B28" s="3" t="s">
        <v>1097</v>
      </c>
      <c r="C28" s="9">
        <v>40908</v>
      </c>
      <c r="D28" s="8"/>
      <c r="E28" s="7">
        <v>254.09</v>
      </c>
    </row>
    <row r="29" spans="1:5" x14ac:dyDescent="0.25">
      <c r="A29" s="8">
        <v>27</v>
      </c>
      <c r="B29" s="3" t="s">
        <v>1098</v>
      </c>
      <c r="C29" s="9">
        <v>40908</v>
      </c>
      <c r="D29" s="8"/>
      <c r="E29" s="7">
        <v>254.09</v>
      </c>
    </row>
    <row r="30" spans="1:5" x14ac:dyDescent="0.25">
      <c r="A30" s="8">
        <v>28</v>
      </c>
      <c r="B30" s="3" t="s">
        <v>1099</v>
      </c>
      <c r="C30" s="9">
        <v>40908</v>
      </c>
      <c r="D30" s="8"/>
      <c r="E30" s="7">
        <v>254.09</v>
      </c>
    </row>
    <row r="31" spans="1:5" x14ac:dyDescent="0.25">
      <c r="A31" s="8">
        <v>29</v>
      </c>
      <c r="B31" s="3" t="s">
        <v>1100</v>
      </c>
      <c r="C31" s="9">
        <v>40908</v>
      </c>
      <c r="D31" s="8"/>
      <c r="E31" s="7">
        <v>441.23</v>
      </c>
    </row>
    <row r="32" spans="1:5" x14ac:dyDescent="0.25">
      <c r="A32" s="8">
        <v>30</v>
      </c>
      <c r="B32" s="3" t="s">
        <v>1101</v>
      </c>
      <c r="C32" s="9">
        <v>40908</v>
      </c>
      <c r="D32" s="8"/>
      <c r="E32" s="7">
        <v>441.23</v>
      </c>
    </row>
    <row r="33" spans="1:5" hidden="1" x14ac:dyDescent="0.25">
      <c r="A33">
        <v>31</v>
      </c>
      <c r="B33" s="1" t="s">
        <v>1840</v>
      </c>
      <c r="C33" s="16">
        <v>40908</v>
      </c>
      <c r="D33" s="1" t="s">
        <v>2586</v>
      </c>
      <c r="E33" s="53">
        <v>0</v>
      </c>
    </row>
    <row r="34" spans="1:5" x14ac:dyDescent="0.25">
      <c r="A34" s="8">
        <v>32</v>
      </c>
      <c r="B34" s="3" t="s">
        <v>1102</v>
      </c>
      <c r="C34" s="9">
        <v>40908</v>
      </c>
      <c r="D34" s="8"/>
      <c r="E34" s="7">
        <v>499.91</v>
      </c>
    </row>
    <row r="35" spans="1:5" x14ac:dyDescent="0.25">
      <c r="A35" s="8">
        <v>33</v>
      </c>
      <c r="B35" s="3" t="s">
        <v>1058</v>
      </c>
      <c r="C35" s="9">
        <v>40908</v>
      </c>
      <c r="D35" s="8"/>
      <c r="E35" s="7">
        <v>404.27</v>
      </c>
    </row>
    <row r="36" spans="1:5" hidden="1" x14ac:dyDescent="0.25">
      <c r="A36">
        <v>34</v>
      </c>
      <c r="B36" s="1" t="s">
        <v>1059</v>
      </c>
      <c r="C36" s="16">
        <v>40908</v>
      </c>
      <c r="D36" s="1" t="s">
        <v>2587</v>
      </c>
      <c r="E36" s="53">
        <v>0</v>
      </c>
    </row>
    <row r="37" spans="1:5" x14ac:dyDescent="0.25">
      <c r="A37" s="8">
        <v>35</v>
      </c>
      <c r="B37" s="3" t="s">
        <v>1060</v>
      </c>
      <c r="C37" s="9">
        <v>40908</v>
      </c>
      <c r="D37" s="8"/>
      <c r="E37" s="7">
        <v>1278.22</v>
      </c>
    </row>
    <row r="38" spans="1:5" hidden="1" x14ac:dyDescent="0.25">
      <c r="A38">
        <v>36</v>
      </c>
      <c r="B38" s="1" t="s">
        <v>1061</v>
      </c>
      <c r="C38" s="16">
        <v>40908</v>
      </c>
      <c r="D38" s="1" t="s">
        <v>2587</v>
      </c>
      <c r="E38" s="53">
        <v>0</v>
      </c>
    </row>
    <row r="39" spans="1:5" x14ac:dyDescent="0.25">
      <c r="A39" s="8">
        <v>37</v>
      </c>
      <c r="B39" s="3" t="s">
        <v>1062</v>
      </c>
      <c r="C39" s="9">
        <v>40908</v>
      </c>
      <c r="D39" s="8"/>
      <c r="E39" s="7">
        <v>371.15</v>
      </c>
    </row>
    <row r="40" spans="1:5" x14ac:dyDescent="0.25">
      <c r="A40" s="8">
        <v>38</v>
      </c>
      <c r="B40" s="3" t="s">
        <v>1063</v>
      </c>
      <c r="C40" s="9">
        <v>40908</v>
      </c>
      <c r="D40" s="8"/>
      <c r="E40" s="7">
        <v>371.15</v>
      </c>
    </row>
    <row r="41" spans="1:5" x14ac:dyDescent="0.25">
      <c r="A41" s="8">
        <v>39</v>
      </c>
      <c r="B41" s="3" t="s">
        <v>1064</v>
      </c>
      <c r="C41" s="9">
        <v>40908</v>
      </c>
      <c r="D41" s="8"/>
      <c r="E41" s="7">
        <v>371.15</v>
      </c>
    </row>
    <row r="42" spans="1:5" x14ac:dyDescent="0.25">
      <c r="A42" s="8">
        <v>40</v>
      </c>
      <c r="B42" s="3" t="s">
        <v>1065</v>
      </c>
      <c r="C42" s="9">
        <v>40908</v>
      </c>
      <c r="D42" s="8"/>
      <c r="E42" s="7">
        <v>371.15</v>
      </c>
    </row>
    <row r="43" spans="1:5" x14ac:dyDescent="0.25">
      <c r="A43" s="8">
        <v>41</v>
      </c>
      <c r="B43" s="3" t="s">
        <v>1066</v>
      </c>
      <c r="C43" s="9">
        <v>40908</v>
      </c>
      <c r="D43" s="8"/>
      <c r="E43" s="7">
        <v>371.15</v>
      </c>
    </row>
    <row r="44" spans="1:5" x14ac:dyDescent="0.25">
      <c r="A44" s="8">
        <v>42</v>
      </c>
      <c r="B44" s="3" t="s">
        <v>1067</v>
      </c>
      <c r="C44" s="9">
        <v>40908</v>
      </c>
      <c r="D44" s="8"/>
      <c r="E44" s="7">
        <v>371.15</v>
      </c>
    </row>
    <row r="45" spans="1:5" x14ac:dyDescent="0.25">
      <c r="A45" s="8">
        <v>43</v>
      </c>
      <c r="B45" s="3" t="s">
        <v>1068</v>
      </c>
      <c r="C45" s="9">
        <v>40908</v>
      </c>
      <c r="D45" s="8"/>
      <c r="E45" s="7">
        <v>371.15</v>
      </c>
    </row>
    <row r="46" spans="1:5" x14ac:dyDescent="0.25">
      <c r="A46" s="8">
        <v>44</v>
      </c>
      <c r="B46" s="3" t="s">
        <v>1069</v>
      </c>
      <c r="C46" s="9">
        <v>40908</v>
      </c>
      <c r="D46" s="8"/>
      <c r="E46" s="7">
        <v>371.15</v>
      </c>
    </row>
    <row r="47" spans="1:5" x14ac:dyDescent="0.25">
      <c r="A47" s="8">
        <v>45</v>
      </c>
      <c r="B47" s="3" t="s">
        <v>1070</v>
      </c>
      <c r="C47" s="9">
        <v>40908</v>
      </c>
      <c r="D47" s="8"/>
      <c r="E47" s="7">
        <v>371.15</v>
      </c>
    </row>
    <row r="48" spans="1:5" x14ac:dyDescent="0.25">
      <c r="A48" s="8">
        <v>46</v>
      </c>
      <c r="B48" s="3" t="s">
        <v>1071</v>
      </c>
      <c r="C48" s="9">
        <v>40908</v>
      </c>
      <c r="D48" s="8"/>
      <c r="E48" s="7">
        <v>361.23</v>
      </c>
    </row>
    <row r="49" spans="1:5" x14ac:dyDescent="0.25">
      <c r="A49" s="8">
        <v>47</v>
      </c>
      <c r="B49" s="3" t="s">
        <v>1103</v>
      </c>
      <c r="C49" s="9">
        <v>41977</v>
      </c>
      <c r="D49" s="8"/>
      <c r="E49" s="7">
        <v>195.12</v>
      </c>
    </row>
    <row r="50" spans="1:5" x14ac:dyDescent="0.25">
      <c r="A50" s="8">
        <v>48</v>
      </c>
      <c r="B50" s="3" t="s">
        <v>1104</v>
      </c>
      <c r="C50" s="9">
        <v>41977</v>
      </c>
      <c r="D50" s="8"/>
      <c r="E50" s="7">
        <v>243.09</v>
      </c>
    </row>
    <row r="51" spans="1:5" x14ac:dyDescent="0.25">
      <c r="A51" s="8">
        <v>49</v>
      </c>
      <c r="B51" s="3" t="s">
        <v>1105</v>
      </c>
      <c r="C51" s="9">
        <v>41977</v>
      </c>
      <c r="D51" s="8"/>
      <c r="E51" s="7">
        <v>81.3</v>
      </c>
    </row>
    <row r="52" spans="1:5" x14ac:dyDescent="0.25">
      <c r="A52" s="8">
        <v>50</v>
      </c>
      <c r="B52" s="3" t="s">
        <v>1106</v>
      </c>
      <c r="C52" s="9">
        <v>41977</v>
      </c>
      <c r="D52" s="8"/>
      <c r="E52" s="7">
        <v>161.79</v>
      </c>
    </row>
    <row r="53" spans="1:5" x14ac:dyDescent="0.25">
      <c r="A53" s="8">
        <v>51</v>
      </c>
      <c r="B53" s="3" t="s">
        <v>1107</v>
      </c>
      <c r="C53" s="9">
        <v>41977</v>
      </c>
      <c r="D53" s="8"/>
      <c r="E53" s="7">
        <v>161.79</v>
      </c>
    </row>
    <row r="54" spans="1:5" x14ac:dyDescent="0.25">
      <c r="A54" s="8">
        <v>52</v>
      </c>
      <c r="B54" s="3" t="s">
        <v>1108</v>
      </c>
      <c r="C54" s="9">
        <v>41977</v>
      </c>
      <c r="D54" s="8"/>
      <c r="E54" s="7">
        <v>224</v>
      </c>
    </row>
    <row r="55" spans="1:5" x14ac:dyDescent="0.25">
      <c r="A55" s="8">
        <v>53</v>
      </c>
      <c r="B55" s="3" t="s">
        <v>1109</v>
      </c>
      <c r="C55" s="9">
        <v>41977</v>
      </c>
      <c r="D55" s="8"/>
      <c r="E55" s="7">
        <v>224</v>
      </c>
    </row>
    <row r="56" spans="1:5" x14ac:dyDescent="0.25">
      <c r="A56" s="8">
        <v>54</v>
      </c>
      <c r="B56" s="3" t="s">
        <v>1110</v>
      </c>
      <c r="C56" s="9">
        <v>41977</v>
      </c>
      <c r="D56" s="8"/>
      <c r="E56" s="7">
        <v>400</v>
      </c>
    </row>
    <row r="57" spans="1:5" x14ac:dyDescent="0.25">
      <c r="A57" s="8">
        <v>55</v>
      </c>
      <c r="B57" s="3" t="s">
        <v>1111</v>
      </c>
      <c r="C57" s="9">
        <v>41977</v>
      </c>
      <c r="D57" s="8"/>
      <c r="E57" s="7">
        <v>400</v>
      </c>
    </row>
    <row r="58" spans="1:5" x14ac:dyDescent="0.25">
      <c r="A58" s="8">
        <v>56</v>
      </c>
      <c r="B58" s="3" t="s">
        <v>1112</v>
      </c>
      <c r="C58" s="9">
        <v>41977</v>
      </c>
      <c r="D58" s="8"/>
      <c r="E58" s="7">
        <v>265.99</v>
      </c>
    </row>
    <row r="59" spans="1:5" x14ac:dyDescent="0.25">
      <c r="A59" s="8">
        <v>57</v>
      </c>
      <c r="B59" s="3" t="s">
        <v>1113</v>
      </c>
      <c r="C59" s="9">
        <v>41977</v>
      </c>
      <c r="D59" s="8"/>
      <c r="E59" s="7">
        <v>472.32</v>
      </c>
    </row>
    <row r="60" spans="1:5" x14ac:dyDescent="0.25">
      <c r="A60" s="8">
        <v>58</v>
      </c>
      <c r="B60" s="3" t="s">
        <v>1114</v>
      </c>
      <c r="C60" s="9">
        <v>41977</v>
      </c>
      <c r="D60" s="8"/>
      <c r="E60" s="7">
        <v>161.79</v>
      </c>
    </row>
    <row r="61" spans="1:5" x14ac:dyDescent="0.25">
      <c r="A61" s="8">
        <v>59</v>
      </c>
      <c r="B61" s="3" t="s">
        <v>1115</v>
      </c>
      <c r="C61" s="9">
        <v>41977</v>
      </c>
      <c r="D61" s="8"/>
      <c r="E61" s="7">
        <v>199</v>
      </c>
    </row>
    <row r="62" spans="1:5" x14ac:dyDescent="0.25">
      <c r="A62" s="8">
        <v>60</v>
      </c>
      <c r="B62" s="3" t="s">
        <v>1116</v>
      </c>
      <c r="C62" s="9">
        <v>41977</v>
      </c>
      <c r="D62" s="8"/>
      <c r="E62" s="7">
        <v>170.73</v>
      </c>
    </row>
    <row r="63" spans="1:5" x14ac:dyDescent="0.25">
      <c r="A63" s="8">
        <v>61</v>
      </c>
      <c r="B63" s="3" t="s">
        <v>1117</v>
      </c>
      <c r="C63" s="9">
        <v>41977</v>
      </c>
      <c r="D63" s="8"/>
      <c r="E63" s="7">
        <v>316.26</v>
      </c>
    </row>
    <row r="64" spans="1:5" x14ac:dyDescent="0.25">
      <c r="A64" s="8">
        <v>62</v>
      </c>
      <c r="B64" s="3" t="s">
        <v>1118</v>
      </c>
      <c r="C64" s="9">
        <v>42044</v>
      </c>
      <c r="D64" s="8"/>
      <c r="E64" s="7">
        <v>375</v>
      </c>
    </row>
    <row r="65" spans="1:5" x14ac:dyDescent="0.25">
      <c r="A65" s="8">
        <v>63</v>
      </c>
      <c r="B65" s="3" t="s">
        <v>1119</v>
      </c>
      <c r="C65" s="9">
        <v>42030</v>
      </c>
      <c r="D65" s="8"/>
      <c r="E65" s="7">
        <v>479.01</v>
      </c>
    </row>
    <row r="66" spans="1:5" x14ac:dyDescent="0.25">
      <c r="A66" s="8">
        <v>64</v>
      </c>
      <c r="B66" s="3" t="s">
        <v>1120</v>
      </c>
      <c r="C66" s="9">
        <v>42030</v>
      </c>
      <c r="D66" s="8"/>
      <c r="E66" s="7">
        <v>479.01</v>
      </c>
    </row>
    <row r="67" spans="1:5" x14ac:dyDescent="0.25">
      <c r="A67" s="8">
        <v>65</v>
      </c>
      <c r="B67" s="3" t="s">
        <v>1121</v>
      </c>
      <c r="C67" s="9">
        <v>42030</v>
      </c>
      <c r="D67" s="8"/>
      <c r="E67" s="7">
        <v>35.21</v>
      </c>
    </row>
    <row r="68" spans="1:5" x14ac:dyDescent="0.25">
      <c r="A68" s="8">
        <v>66</v>
      </c>
      <c r="B68" s="3" t="s">
        <v>1122</v>
      </c>
      <c r="C68" s="9">
        <v>42013</v>
      </c>
      <c r="D68" s="8"/>
      <c r="E68" s="7">
        <v>397.56</v>
      </c>
    </row>
    <row r="69" spans="1:5" x14ac:dyDescent="0.25">
      <c r="A69" s="8">
        <v>67</v>
      </c>
      <c r="B69" s="3" t="s">
        <v>1123</v>
      </c>
      <c r="C69" s="9">
        <v>42047</v>
      </c>
      <c r="D69" s="8"/>
      <c r="E69" s="7">
        <v>400</v>
      </c>
    </row>
    <row r="70" spans="1:5" hidden="1" x14ac:dyDescent="0.25">
      <c r="A70">
        <v>68</v>
      </c>
      <c r="B70" s="1" t="s">
        <v>1842</v>
      </c>
      <c r="C70" s="16">
        <v>42038</v>
      </c>
      <c r="D70" s="1" t="s">
        <v>2588</v>
      </c>
      <c r="E70" s="7">
        <v>0</v>
      </c>
    </row>
    <row r="71" spans="1:5" hidden="1" x14ac:dyDescent="0.25">
      <c r="A71">
        <v>69</v>
      </c>
      <c r="B71" s="1" t="s">
        <v>1841</v>
      </c>
      <c r="C71" s="16">
        <v>42024</v>
      </c>
      <c r="D71" s="1" t="s">
        <v>2589</v>
      </c>
      <c r="E71" s="53">
        <v>0</v>
      </c>
    </row>
    <row r="72" spans="1:5" x14ac:dyDescent="0.25">
      <c r="A72" s="8">
        <v>70</v>
      </c>
      <c r="B72" s="3" t="s">
        <v>1124</v>
      </c>
      <c r="C72" s="9">
        <v>42024</v>
      </c>
      <c r="D72" s="8"/>
      <c r="E72" s="7">
        <v>161.79</v>
      </c>
    </row>
    <row r="73" spans="1:5" x14ac:dyDescent="0.25">
      <c r="A73" s="8">
        <v>71</v>
      </c>
      <c r="B73" s="3" t="s">
        <v>1125</v>
      </c>
      <c r="C73" s="9">
        <v>42074</v>
      </c>
      <c r="D73" s="8"/>
      <c r="E73" s="7">
        <v>299</v>
      </c>
    </row>
    <row r="74" spans="1:5" x14ac:dyDescent="0.25">
      <c r="A74" s="8">
        <v>72</v>
      </c>
      <c r="B74" s="3" t="s">
        <v>1126</v>
      </c>
      <c r="C74" s="9">
        <v>42074</v>
      </c>
      <c r="D74" s="8"/>
      <c r="E74" s="7">
        <v>299</v>
      </c>
    </row>
    <row r="75" spans="1:5" x14ac:dyDescent="0.25">
      <c r="A75" s="8">
        <v>73</v>
      </c>
      <c r="B75" s="3" t="s">
        <v>1127</v>
      </c>
      <c r="C75" s="9">
        <v>42067</v>
      </c>
      <c r="D75" s="8"/>
      <c r="E75" s="7">
        <v>286.29000000000002</v>
      </c>
    </row>
    <row r="76" spans="1:5" hidden="1" x14ac:dyDescent="0.25">
      <c r="A76">
        <v>74</v>
      </c>
      <c r="B76" s="1" t="s">
        <v>1843</v>
      </c>
      <c r="C76" s="16">
        <v>42068</v>
      </c>
      <c r="D76" s="1" t="s">
        <v>2588</v>
      </c>
      <c r="E76" s="7">
        <v>0</v>
      </c>
    </row>
    <row r="77" spans="1:5" hidden="1" x14ac:dyDescent="0.25">
      <c r="A77">
        <v>75</v>
      </c>
      <c r="B77" s="1" t="s">
        <v>1844</v>
      </c>
      <c r="C77" s="16">
        <v>42093</v>
      </c>
      <c r="D77" s="1" t="s">
        <v>2590</v>
      </c>
      <c r="E77" s="7">
        <v>0</v>
      </c>
    </row>
    <row r="78" spans="1:5" hidden="1" x14ac:dyDescent="0.25">
      <c r="A78">
        <v>76</v>
      </c>
      <c r="B78" s="1" t="s">
        <v>1128</v>
      </c>
      <c r="C78" s="16">
        <v>42103</v>
      </c>
      <c r="D78" s="1" t="s">
        <v>2591</v>
      </c>
      <c r="E78" s="7">
        <v>0</v>
      </c>
    </row>
    <row r="79" spans="1:5" hidden="1" x14ac:dyDescent="0.25">
      <c r="A79">
        <v>77</v>
      </c>
      <c r="B79" s="1" t="s">
        <v>1845</v>
      </c>
      <c r="C79" s="16">
        <v>42123</v>
      </c>
      <c r="D79" s="1" t="s">
        <v>2592</v>
      </c>
      <c r="E79" s="53">
        <v>0</v>
      </c>
    </row>
    <row r="80" spans="1:5" x14ac:dyDescent="0.25">
      <c r="A80" s="8">
        <v>78</v>
      </c>
      <c r="B80" s="3" t="s">
        <v>1129</v>
      </c>
      <c r="C80" s="9">
        <v>42131</v>
      </c>
      <c r="D80" s="8"/>
      <c r="E80" s="7">
        <v>104.88</v>
      </c>
    </row>
    <row r="81" spans="1:5" hidden="1" x14ac:dyDescent="0.25">
      <c r="A81">
        <v>79</v>
      </c>
      <c r="B81" s="1" t="s">
        <v>1130</v>
      </c>
      <c r="C81" s="16">
        <v>42138</v>
      </c>
      <c r="D81" s="1" t="s">
        <v>2593</v>
      </c>
      <c r="E81" s="7">
        <v>0</v>
      </c>
    </row>
    <row r="82" spans="1:5" hidden="1" x14ac:dyDescent="0.25">
      <c r="A82">
        <v>80</v>
      </c>
      <c r="B82" s="1" t="s">
        <v>1846</v>
      </c>
      <c r="C82" s="16">
        <v>42151</v>
      </c>
      <c r="D82" s="1" t="s">
        <v>2588</v>
      </c>
      <c r="E82" s="53">
        <v>0</v>
      </c>
    </row>
    <row r="83" spans="1:5" x14ac:dyDescent="0.25">
      <c r="A83" s="8">
        <v>81</v>
      </c>
      <c r="B83" s="3" t="s">
        <v>1131</v>
      </c>
      <c r="C83" s="9">
        <v>42299</v>
      </c>
      <c r="D83" s="8"/>
      <c r="E83" s="7">
        <v>450</v>
      </c>
    </row>
    <row r="84" spans="1:5" x14ac:dyDescent="0.25">
      <c r="A84" s="8">
        <v>82</v>
      </c>
      <c r="B84" s="3" t="s">
        <v>1132</v>
      </c>
      <c r="C84" s="9">
        <v>42186</v>
      </c>
      <c r="D84" s="8"/>
      <c r="E84" s="7">
        <v>402.26</v>
      </c>
    </row>
    <row r="85" spans="1:5" hidden="1" x14ac:dyDescent="0.25">
      <c r="A85">
        <v>83</v>
      </c>
      <c r="B85" s="1" t="s">
        <v>1847</v>
      </c>
      <c r="C85" s="16">
        <v>42219</v>
      </c>
      <c r="D85" s="1" t="s">
        <v>2594</v>
      </c>
      <c r="E85" s="53">
        <v>0</v>
      </c>
    </row>
    <row r="86" spans="1:5" x14ac:dyDescent="0.25">
      <c r="A86" s="8">
        <v>84</v>
      </c>
      <c r="B86" s="3" t="s">
        <v>1133</v>
      </c>
      <c r="C86" s="9">
        <v>42244</v>
      </c>
      <c r="D86" s="8"/>
      <c r="E86" s="7">
        <v>65.040000000000006</v>
      </c>
    </row>
    <row r="87" spans="1:5" hidden="1" x14ac:dyDescent="0.25">
      <c r="A87">
        <v>85</v>
      </c>
      <c r="B87" s="1" t="s">
        <v>1848</v>
      </c>
      <c r="C87" s="16">
        <v>42254</v>
      </c>
      <c r="D87" s="1" t="s">
        <v>2588</v>
      </c>
      <c r="E87" s="7">
        <v>0</v>
      </c>
    </row>
    <row r="88" spans="1:5" hidden="1" x14ac:dyDescent="0.25">
      <c r="A88">
        <v>86</v>
      </c>
      <c r="B88" s="1" t="s">
        <v>1849</v>
      </c>
      <c r="C88" s="16">
        <v>42254</v>
      </c>
      <c r="D88" s="1" t="s">
        <v>2595</v>
      </c>
      <c r="E88" s="53">
        <v>0</v>
      </c>
    </row>
    <row r="89" spans="1:5" x14ac:dyDescent="0.25">
      <c r="A89" s="8">
        <v>87</v>
      </c>
      <c r="B89" s="3" t="s">
        <v>1134</v>
      </c>
      <c r="C89" s="9">
        <v>42249</v>
      </c>
      <c r="D89" s="8"/>
      <c r="E89" s="7">
        <v>324.39</v>
      </c>
    </row>
    <row r="90" spans="1:5" x14ac:dyDescent="0.25">
      <c r="A90" s="8">
        <v>88</v>
      </c>
      <c r="B90" s="3" t="s">
        <v>1135</v>
      </c>
      <c r="C90" s="9">
        <v>42264</v>
      </c>
      <c r="D90" s="8"/>
      <c r="E90" s="7">
        <v>359.59</v>
      </c>
    </row>
    <row r="91" spans="1:5" hidden="1" x14ac:dyDescent="0.25">
      <c r="A91">
        <v>89</v>
      </c>
      <c r="B91" s="1" t="s">
        <v>1136</v>
      </c>
      <c r="C91" s="16">
        <v>42368</v>
      </c>
      <c r="D91" s="1" t="s">
        <v>2596</v>
      </c>
      <c r="E91" s="7">
        <v>0</v>
      </c>
    </row>
    <row r="92" spans="1:5" hidden="1" x14ac:dyDescent="0.25">
      <c r="A92">
        <v>90</v>
      </c>
      <c r="B92" s="1" t="s">
        <v>1850</v>
      </c>
      <c r="C92" s="16">
        <v>42368</v>
      </c>
      <c r="D92" s="1" t="s">
        <v>2597</v>
      </c>
      <c r="E92" s="53">
        <v>0</v>
      </c>
    </row>
    <row r="93" spans="1:5" hidden="1" x14ac:dyDescent="0.25">
      <c r="A93">
        <v>91</v>
      </c>
      <c r="B93" s="1" t="s">
        <v>1137</v>
      </c>
      <c r="C93" s="16">
        <v>42368</v>
      </c>
      <c r="D93" s="1" t="s">
        <v>2598</v>
      </c>
      <c r="E93" s="7">
        <v>0</v>
      </c>
    </row>
    <row r="94" spans="1:5" hidden="1" x14ac:dyDescent="0.25">
      <c r="A94">
        <v>92</v>
      </c>
      <c r="B94" s="1" t="s">
        <v>1138</v>
      </c>
      <c r="C94" s="16">
        <v>42368</v>
      </c>
      <c r="D94" s="1" t="s">
        <v>2599</v>
      </c>
      <c r="E94" s="7">
        <v>0</v>
      </c>
    </row>
    <row r="95" spans="1:5" hidden="1" x14ac:dyDescent="0.25">
      <c r="A95">
        <v>93</v>
      </c>
      <c r="B95" s="1" t="s">
        <v>1139</v>
      </c>
      <c r="C95" s="16">
        <v>42368</v>
      </c>
      <c r="D95" s="1" t="s">
        <v>2585</v>
      </c>
      <c r="E95" s="7">
        <v>0</v>
      </c>
    </row>
    <row r="96" spans="1:5" hidden="1" x14ac:dyDescent="0.25">
      <c r="A96">
        <v>94</v>
      </c>
      <c r="B96" s="1" t="s">
        <v>1851</v>
      </c>
      <c r="C96" s="16">
        <v>42368</v>
      </c>
      <c r="D96" s="1" t="s">
        <v>2588</v>
      </c>
      <c r="E96" s="53">
        <v>0</v>
      </c>
    </row>
    <row r="97" spans="1:5" x14ac:dyDescent="0.25">
      <c r="A97" s="8">
        <v>95</v>
      </c>
      <c r="B97" s="3" t="s">
        <v>1140</v>
      </c>
      <c r="C97" s="9">
        <v>42368</v>
      </c>
      <c r="D97" s="8"/>
      <c r="E97" s="7">
        <v>404.39</v>
      </c>
    </row>
    <row r="98" spans="1:5" x14ac:dyDescent="0.25">
      <c r="A98" s="8">
        <v>96</v>
      </c>
      <c r="B98" s="3" t="s">
        <v>1141</v>
      </c>
      <c r="C98" s="9">
        <v>42368</v>
      </c>
      <c r="D98" s="8"/>
      <c r="E98" s="7">
        <v>317.38</v>
      </c>
    </row>
    <row r="99" spans="1:5" x14ac:dyDescent="0.25">
      <c r="A99" s="8">
        <v>97</v>
      </c>
      <c r="B99" s="3" t="s">
        <v>1142</v>
      </c>
      <c r="C99" s="9">
        <v>42369</v>
      </c>
      <c r="D99" s="8"/>
      <c r="E99" s="7">
        <v>360</v>
      </c>
    </row>
    <row r="100" spans="1:5" x14ac:dyDescent="0.25">
      <c r="A100" s="8">
        <v>98</v>
      </c>
      <c r="B100" s="3" t="s">
        <v>1143</v>
      </c>
      <c r="C100" s="9">
        <v>42369</v>
      </c>
      <c r="D100" s="8"/>
      <c r="E100" s="7">
        <v>360</v>
      </c>
    </row>
    <row r="101" spans="1:5" x14ac:dyDescent="0.25">
      <c r="A101" s="8">
        <v>99</v>
      </c>
      <c r="B101" s="3" t="s">
        <v>1144</v>
      </c>
      <c r="C101" s="9">
        <v>42369</v>
      </c>
      <c r="D101" s="8"/>
      <c r="E101" s="7">
        <v>360</v>
      </c>
    </row>
    <row r="102" spans="1:5" x14ac:dyDescent="0.25">
      <c r="A102" s="8">
        <v>100</v>
      </c>
      <c r="B102" s="3" t="s">
        <v>1145</v>
      </c>
      <c r="C102" s="9">
        <v>42369</v>
      </c>
      <c r="D102" s="8"/>
      <c r="E102" s="7">
        <v>360</v>
      </c>
    </row>
    <row r="103" spans="1:5" x14ac:dyDescent="0.25">
      <c r="A103" s="8">
        <v>101</v>
      </c>
      <c r="B103" s="3" t="s">
        <v>1146</v>
      </c>
      <c r="C103" s="9">
        <v>42369</v>
      </c>
      <c r="D103" s="8"/>
      <c r="E103" s="7">
        <v>360</v>
      </c>
    </row>
    <row r="104" spans="1:5" hidden="1" x14ac:dyDescent="0.25">
      <c r="A104">
        <v>102</v>
      </c>
      <c r="B104" s="1" t="s">
        <v>1147</v>
      </c>
      <c r="C104" s="16">
        <v>42369</v>
      </c>
      <c r="D104" s="1" t="s">
        <v>2600</v>
      </c>
      <c r="E104" s="53">
        <v>0</v>
      </c>
    </row>
    <row r="105" spans="1:5" x14ac:dyDescent="0.25">
      <c r="A105" s="8">
        <v>103</v>
      </c>
      <c r="B105" s="3" t="s">
        <v>1148</v>
      </c>
      <c r="C105" s="9">
        <v>42369</v>
      </c>
      <c r="D105" s="8"/>
      <c r="E105" s="7">
        <v>180</v>
      </c>
    </row>
    <row r="106" spans="1:5" x14ac:dyDescent="0.25">
      <c r="A106" s="8">
        <v>104</v>
      </c>
      <c r="B106" s="3" t="s">
        <v>1149</v>
      </c>
      <c r="C106" s="9">
        <v>42369</v>
      </c>
      <c r="D106" s="8"/>
      <c r="E106" s="7">
        <v>180</v>
      </c>
    </row>
    <row r="107" spans="1:5" x14ac:dyDescent="0.25">
      <c r="A107" s="8">
        <v>105</v>
      </c>
      <c r="B107" s="3" t="s">
        <v>1150</v>
      </c>
      <c r="C107" s="9">
        <v>42369</v>
      </c>
      <c r="D107" s="8"/>
      <c r="E107" s="7">
        <v>180</v>
      </c>
    </row>
    <row r="108" spans="1:5" hidden="1" x14ac:dyDescent="0.25">
      <c r="A108">
        <v>106</v>
      </c>
      <c r="B108" s="1" t="s">
        <v>1151</v>
      </c>
      <c r="C108" s="16">
        <v>42369</v>
      </c>
      <c r="D108" s="1" t="s">
        <v>2600</v>
      </c>
      <c r="E108" s="53">
        <v>0</v>
      </c>
    </row>
    <row r="109" spans="1:5" x14ac:dyDescent="0.25">
      <c r="A109" s="8">
        <v>107</v>
      </c>
      <c r="B109" s="3" t="s">
        <v>1152</v>
      </c>
      <c r="C109" s="9">
        <v>42369</v>
      </c>
      <c r="D109" s="8"/>
      <c r="E109" s="7">
        <v>70</v>
      </c>
    </row>
    <row r="110" spans="1:5" x14ac:dyDescent="0.25">
      <c r="A110" s="8">
        <v>108</v>
      </c>
      <c r="B110" s="3" t="s">
        <v>1153</v>
      </c>
      <c r="C110" s="9">
        <v>42369</v>
      </c>
      <c r="D110" s="8"/>
      <c r="E110" s="7">
        <v>70</v>
      </c>
    </row>
    <row r="111" spans="1:5" x14ac:dyDescent="0.25">
      <c r="A111" s="8">
        <v>109</v>
      </c>
      <c r="B111" s="3" t="s">
        <v>1154</v>
      </c>
      <c r="C111" s="9">
        <v>42369</v>
      </c>
      <c r="D111" s="8"/>
      <c r="E111" s="7">
        <v>70</v>
      </c>
    </row>
    <row r="112" spans="1:5" x14ac:dyDescent="0.25">
      <c r="A112" s="8">
        <v>110</v>
      </c>
      <c r="B112" s="3" t="s">
        <v>1155</v>
      </c>
      <c r="C112" s="9">
        <v>42369</v>
      </c>
      <c r="D112" s="8"/>
      <c r="E112" s="7">
        <v>70</v>
      </c>
    </row>
    <row r="113" spans="1:5" x14ac:dyDescent="0.25">
      <c r="A113" s="8">
        <v>111</v>
      </c>
      <c r="B113" s="3" t="s">
        <v>1156</v>
      </c>
      <c r="C113" s="9">
        <v>42369</v>
      </c>
      <c r="D113" s="8"/>
      <c r="E113" s="7">
        <v>70</v>
      </c>
    </row>
    <row r="114" spans="1:5" x14ac:dyDescent="0.25">
      <c r="A114" s="8">
        <v>112</v>
      </c>
      <c r="B114" s="3" t="s">
        <v>1157</v>
      </c>
      <c r="C114" s="9">
        <v>42369</v>
      </c>
      <c r="D114" s="8"/>
      <c r="E114" s="7">
        <v>70</v>
      </c>
    </row>
    <row r="115" spans="1:5" x14ac:dyDescent="0.25">
      <c r="A115" s="8">
        <v>113</v>
      </c>
      <c r="B115" s="3" t="s">
        <v>1158</v>
      </c>
      <c r="C115" s="9">
        <v>42369</v>
      </c>
      <c r="D115" s="8"/>
      <c r="E115" s="7">
        <v>70</v>
      </c>
    </row>
    <row r="116" spans="1:5" x14ac:dyDescent="0.25">
      <c r="A116" s="8">
        <v>114</v>
      </c>
      <c r="B116" s="3" t="s">
        <v>1159</v>
      </c>
      <c r="C116" s="9">
        <v>42369</v>
      </c>
      <c r="D116" s="8"/>
      <c r="E116" s="7">
        <v>70</v>
      </c>
    </row>
    <row r="117" spans="1:5" x14ac:dyDescent="0.25">
      <c r="A117" s="8">
        <v>115</v>
      </c>
      <c r="B117" s="3" t="s">
        <v>1160</v>
      </c>
      <c r="C117" s="9">
        <v>42369</v>
      </c>
      <c r="D117" s="8"/>
      <c r="E117" s="7">
        <v>70</v>
      </c>
    </row>
    <row r="118" spans="1:5" x14ac:dyDescent="0.25">
      <c r="A118" s="8">
        <v>116</v>
      </c>
      <c r="B118" s="3" t="s">
        <v>1161</v>
      </c>
      <c r="C118" s="9">
        <v>42369</v>
      </c>
      <c r="D118" s="8"/>
      <c r="E118" s="7">
        <v>70</v>
      </c>
    </row>
    <row r="119" spans="1:5" x14ac:dyDescent="0.25">
      <c r="A119" s="8">
        <v>117</v>
      </c>
      <c r="B119" s="3" t="s">
        <v>1162</v>
      </c>
      <c r="C119" s="9">
        <v>42369</v>
      </c>
      <c r="D119" s="8"/>
      <c r="E119" s="7">
        <v>70</v>
      </c>
    </row>
    <row r="120" spans="1:5" x14ac:dyDescent="0.25">
      <c r="A120" s="8">
        <v>118</v>
      </c>
      <c r="B120" s="3" t="s">
        <v>1163</v>
      </c>
      <c r="C120" s="9">
        <v>42369</v>
      </c>
      <c r="D120" s="8"/>
      <c r="E120" s="7">
        <v>70</v>
      </c>
    </row>
    <row r="121" spans="1:5" x14ac:dyDescent="0.25">
      <c r="A121" s="8">
        <v>119</v>
      </c>
      <c r="B121" s="3" t="s">
        <v>1164</v>
      </c>
      <c r="C121" s="9">
        <v>42369</v>
      </c>
      <c r="D121" s="8"/>
      <c r="E121" s="7">
        <v>70</v>
      </c>
    </row>
    <row r="122" spans="1:5" x14ac:dyDescent="0.25">
      <c r="A122" s="8">
        <v>120</v>
      </c>
      <c r="B122" s="3" t="s">
        <v>1165</v>
      </c>
      <c r="C122" s="9">
        <v>42369</v>
      </c>
      <c r="D122" s="8"/>
      <c r="E122" s="7">
        <v>70</v>
      </c>
    </row>
    <row r="123" spans="1:5" x14ac:dyDescent="0.25">
      <c r="A123" s="8">
        <v>121</v>
      </c>
      <c r="B123" s="3" t="s">
        <v>1166</v>
      </c>
      <c r="C123" s="9">
        <v>42369</v>
      </c>
      <c r="D123" s="8"/>
      <c r="E123" s="7">
        <v>70</v>
      </c>
    </row>
    <row r="124" spans="1:5" x14ac:dyDescent="0.25">
      <c r="A124" s="8">
        <v>122</v>
      </c>
      <c r="B124" s="3" t="s">
        <v>1167</v>
      </c>
      <c r="C124" s="9">
        <v>42369</v>
      </c>
      <c r="D124" s="8"/>
      <c r="E124" s="7">
        <v>70</v>
      </c>
    </row>
    <row r="125" spans="1:5" x14ac:dyDescent="0.25">
      <c r="A125" s="8">
        <v>123</v>
      </c>
      <c r="B125" s="3" t="s">
        <v>1168</v>
      </c>
      <c r="C125" s="9">
        <v>42369</v>
      </c>
      <c r="D125" s="8"/>
      <c r="E125" s="7">
        <v>70</v>
      </c>
    </row>
    <row r="126" spans="1:5" x14ac:dyDescent="0.25">
      <c r="A126" s="8">
        <v>124</v>
      </c>
      <c r="B126" s="3" t="s">
        <v>1169</v>
      </c>
      <c r="C126" s="9">
        <v>42369</v>
      </c>
      <c r="D126" s="8"/>
      <c r="E126" s="7">
        <v>70</v>
      </c>
    </row>
    <row r="127" spans="1:5" x14ac:dyDescent="0.25">
      <c r="A127" s="8">
        <v>125</v>
      </c>
      <c r="B127" s="3" t="s">
        <v>1170</v>
      </c>
      <c r="C127" s="9">
        <v>42369</v>
      </c>
      <c r="D127" s="8"/>
      <c r="E127" s="7">
        <v>70</v>
      </c>
    </row>
    <row r="128" spans="1:5" x14ac:dyDescent="0.25">
      <c r="A128" s="8">
        <v>126</v>
      </c>
      <c r="B128" s="3" t="s">
        <v>1171</v>
      </c>
      <c r="C128" s="9">
        <v>42369</v>
      </c>
      <c r="D128" s="8"/>
      <c r="E128" s="7">
        <v>70</v>
      </c>
    </row>
    <row r="129" spans="1:5" x14ac:dyDescent="0.25">
      <c r="A129" s="8">
        <v>127</v>
      </c>
      <c r="B129" s="3" t="s">
        <v>1172</v>
      </c>
      <c r="C129" s="9">
        <v>42369</v>
      </c>
      <c r="D129" s="8"/>
      <c r="E129" s="7">
        <v>450</v>
      </c>
    </row>
    <row r="130" spans="1:5" x14ac:dyDescent="0.25">
      <c r="A130" s="8">
        <v>128</v>
      </c>
      <c r="B130" s="3" t="s">
        <v>1173</v>
      </c>
      <c r="C130" s="9">
        <v>42369</v>
      </c>
      <c r="D130" s="8"/>
      <c r="E130" s="7">
        <v>450</v>
      </c>
    </row>
    <row r="131" spans="1:5" x14ac:dyDescent="0.25">
      <c r="A131" s="8">
        <v>129</v>
      </c>
      <c r="B131" s="3" t="s">
        <v>1174</v>
      </c>
      <c r="C131" s="9">
        <v>42369</v>
      </c>
      <c r="D131" s="8"/>
      <c r="E131" s="7">
        <v>450</v>
      </c>
    </row>
    <row r="132" spans="1:5" x14ac:dyDescent="0.25">
      <c r="A132" s="8">
        <v>130</v>
      </c>
      <c r="B132" s="3" t="s">
        <v>1175</v>
      </c>
      <c r="C132" s="9">
        <v>42369</v>
      </c>
      <c r="D132" s="8"/>
      <c r="E132" s="7">
        <v>450</v>
      </c>
    </row>
    <row r="133" spans="1:5" x14ac:dyDescent="0.25">
      <c r="A133" s="8">
        <v>131</v>
      </c>
      <c r="B133" s="3" t="s">
        <v>1176</v>
      </c>
      <c r="C133" s="9">
        <v>42369</v>
      </c>
      <c r="D133" s="8"/>
      <c r="E133" s="7">
        <v>350</v>
      </c>
    </row>
    <row r="134" spans="1:5" x14ac:dyDescent="0.25">
      <c r="A134" s="8">
        <v>132</v>
      </c>
      <c r="B134" s="3" t="s">
        <v>1177</v>
      </c>
      <c r="C134" s="9">
        <v>42369</v>
      </c>
      <c r="D134" s="8"/>
      <c r="E134" s="7">
        <v>350</v>
      </c>
    </row>
    <row r="135" spans="1:5" x14ac:dyDescent="0.25">
      <c r="A135" s="8">
        <v>133</v>
      </c>
      <c r="B135" s="3" t="s">
        <v>1178</v>
      </c>
      <c r="C135" s="9">
        <v>42369</v>
      </c>
      <c r="D135" s="8"/>
      <c r="E135" s="7">
        <v>350</v>
      </c>
    </row>
    <row r="136" spans="1:5" x14ac:dyDescent="0.25">
      <c r="A136" s="8">
        <v>134</v>
      </c>
      <c r="B136" s="3" t="s">
        <v>1179</v>
      </c>
      <c r="C136" s="9">
        <v>42369</v>
      </c>
      <c r="D136" s="8"/>
      <c r="E136" s="7">
        <v>350</v>
      </c>
    </row>
    <row r="137" spans="1:5" x14ac:dyDescent="0.25">
      <c r="A137" s="8">
        <v>135</v>
      </c>
      <c r="B137" s="3" t="s">
        <v>1180</v>
      </c>
      <c r="C137" s="9">
        <v>42369</v>
      </c>
      <c r="D137" s="8"/>
      <c r="E137" s="7">
        <v>310</v>
      </c>
    </row>
    <row r="138" spans="1:5" x14ac:dyDescent="0.25">
      <c r="A138" s="8">
        <v>136</v>
      </c>
      <c r="B138" s="3" t="s">
        <v>1181</v>
      </c>
      <c r="C138" s="9">
        <v>42369</v>
      </c>
      <c r="D138" s="8"/>
      <c r="E138" s="7">
        <v>310</v>
      </c>
    </row>
    <row r="139" spans="1:5" x14ac:dyDescent="0.25">
      <c r="A139" s="8">
        <v>137</v>
      </c>
      <c r="B139" s="3" t="s">
        <v>1182</v>
      </c>
      <c r="C139" s="9">
        <v>42369</v>
      </c>
      <c r="D139" s="8"/>
      <c r="E139" s="7">
        <v>310</v>
      </c>
    </row>
    <row r="140" spans="1:5" x14ac:dyDescent="0.25">
      <c r="A140" s="8">
        <v>138</v>
      </c>
      <c r="B140" s="3" t="s">
        <v>1183</v>
      </c>
      <c r="C140" s="9">
        <v>42369</v>
      </c>
      <c r="D140" s="8"/>
      <c r="E140" s="7">
        <v>310</v>
      </c>
    </row>
    <row r="141" spans="1:5" x14ac:dyDescent="0.25">
      <c r="A141" s="8">
        <v>139</v>
      </c>
      <c r="B141" s="3" t="s">
        <v>1184</v>
      </c>
      <c r="C141" s="9">
        <v>42369</v>
      </c>
      <c r="D141" s="8"/>
      <c r="E141" s="7">
        <v>310</v>
      </c>
    </row>
    <row r="142" spans="1:5" x14ac:dyDescent="0.25">
      <c r="A142" s="8">
        <v>140</v>
      </c>
      <c r="B142" s="3" t="s">
        <v>1185</v>
      </c>
      <c r="C142" s="9">
        <v>42369</v>
      </c>
      <c r="D142" s="8"/>
      <c r="E142" s="7">
        <v>310</v>
      </c>
    </row>
    <row r="143" spans="1:5" x14ac:dyDescent="0.25">
      <c r="A143" s="8">
        <v>141</v>
      </c>
      <c r="B143" s="3" t="s">
        <v>1186</v>
      </c>
      <c r="C143" s="9">
        <v>42369</v>
      </c>
      <c r="D143" s="8"/>
      <c r="E143" s="7">
        <v>310</v>
      </c>
    </row>
    <row r="144" spans="1:5" x14ac:dyDescent="0.25">
      <c r="A144" s="8">
        <v>142</v>
      </c>
      <c r="B144" s="3" t="s">
        <v>1187</v>
      </c>
      <c r="C144" s="9">
        <v>42369</v>
      </c>
      <c r="D144" s="8"/>
      <c r="E144" s="7">
        <v>310</v>
      </c>
    </row>
    <row r="145" spans="1:5" x14ac:dyDescent="0.25">
      <c r="A145" s="8">
        <v>143</v>
      </c>
      <c r="B145" s="3" t="s">
        <v>1188</v>
      </c>
      <c r="C145" s="9">
        <v>42369</v>
      </c>
      <c r="D145" s="8"/>
      <c r="E145" s="7">
        <v>310</v>
      </c>
    </row>
    <row r="146" spans="1:5" x14ac:dyDescent="0.25">
      <c r="A146" s="8">
        <v>144</v>
      </c>
      <c r="B146" s="3" t="s">
        <v>1189</v>
      </c>
      <c r="C146" s="9">
        <v>42369</v>
      </c>
      <c r="D146" s="8"/>
      <c r="E146" s="7">
        <v>310</v>
      </c>
    </row>
    <row r="147" spans="1:5" x14ac:dyDescent="0.25">
      <c r="A147" s="8">
        <v>145</v>
      </c>
      <c r="B147" s="3" t="s">
        <v>1190</v>
      </c>
      <c r="C147" s="9">
        <v>42369</v>
      </c>
      <c r="D147" s="8"/>
      <c r="E147" s="7">
        <v>310</v>
      </c>
    </row>
    <row r="148" spans="1:5" x14ac:dyDescent="0.25">
      <c r="A148" s="8">
        <v>146</v>
      </c>
      <c r="B148" s="3" t="s">
        <v>1191</v>
      </c>
      <c r="C148" s="9">
        <v>42369</v>
      </c>
      <c r="D148" s="8"/>
      <c r="E148" s="7">
        <v>310</v>
      </c>
    </row>
    <row r="149" spans="1:5" x14ac:dyDescent="0.25">
      <c r="A149" s="8">
        <v>147</v>
      </c>
      <c r="B149" s="3" t="s">
        <v>1192</v>
      </c>
      <c r="C149" s="9">
        <v>42369</v>
      </c>
      <c r="D149" s="8"/>
      <c r="E149" s="7">
        <v>310</v>
      </c>
    </row>
    <row r="150" spans="1:5" x14ac:dyDescent="0.25">
      <c r="A150" s="8">
        <v>148</v>
      </c>
      <c r="B150" s="3" t="s">
        <v>1193</v>
      </c>
      <c r="C150" s="9">
        <v>42369</v>
      </c>
      <c r="D150" s="8"/>
      <c r="E150" s="7">
        <v>310</v>
      </c>
    </row>
    <row r="151" spans="1:5" x14ac:dyDescent="0.25">
      <c r="A151" s="8">
        <v>149</v>
      </c>
      <c r="B151" s="3" t="s">
        <v>1194</v>
      </c>
      <c r="C151" s="9">
        <v>42369</v>
      </c>
      <c r="D151" s="8"/>
      <c r="E151" s="7">
        <v>310</v>
      </c>
    </row>
    <row r="152" spans="1:5" x14ac:dyDescent="0.25">
      <c r="A152" s="8">
        <v>150</v>
      </c>
      <c r="B152" s="3" t="s">
        <v>1195</v>
      </c>
      <c r="C152" s="9">
        <v>42369</v>
      </c>
      <c r="D152" s="8"/>
      <c r="E152" s="7">
        <v>310</v>
      </c>
    </row>
    <row r="153" spans="1:5" x14ac:dyDescent="0.25">
      <c r="A153" s="8">
        <v>151</v>
      </c>
      <c r="B153" s="3" t="s">
        <v>1196</v>
      </c>
      <c r="C153" s="9">
        <v>42369</v>
      </c>
      <c r="D153" s="8"/>
      <c r="E153" s="7">
        <v>310</v>
      </c>
    </row>
    <row r="154" spans="1:5" x14ac:dyDescent="0.25">
      <c r="A154" s="8">
        <v>152</v>
      </c>
      <c r="B154" s="3" t="s">
        <v>1197</v>
      </c>
      <c r="C154" s="9">
        <v>42369</v>
      </c>
      <c r="D154" s="8"/>
      <c r="E154" s="7">
        <v>310</v>
      </c>
    </row>
    <row r="155" spans="1:5" x14ac:dyDescent="0.25">
      <c r="A155" s="8">
        <v>153</v>
      </c>
      <c r="B155" s="3" t="s">
        <v>1198</v>
      </c>
      <c r="C155" s="9">
        <v>42369</v>
      </c>
      <c r="D155" s="8"/>
      <c r="E155" s="7">
        <v>310</v>
      </c>
    </row>
    <row r="156" spans="1:5" x14ac:dyDescent="0.25">
      <c r="A156" s="8">
        <v>154</v>
      </c>
      <c r="B156" s="3" t="s">
        <v>1199</v>
      </c>
      <c r="C156" s="9">
        <v>42369</v>
      </c>
      <c r="D156" s="8"/>
      <c r="E156" s="7">
        <v>310</v>
      </c>
    </row>
    <row r="157" spans="1:5" x14ac:dyDescent="0.25">
      <c r="A157" s="8">
        <v>155</v>
      </c>
      <c r="B157" s="3" t="s">
        <v>1200</v>
      </c>
      <c r="C157" s="9">
        <v>42369</v>
      </c>
      <c r="D157" s="8"/>
      <c r="E157" s="7">
        <v>200</v>
      </c>
    </row>
    <row r="158" spans="1:5" x14ac:dyDescent="0.25">
      <c r="A158" s="8">
        <v>156</v>
      </c>
      <c r="B158" s="3" t="s">
        <v>1201</v>
      </c>
      <c r="C158" s="9">
        <v>42369</v>
      </c>
      <c r="D158" s="8"/>
      <c r="E158" s="7">
        <v>200</v>
      </c>
    </row>
    <row r="159" spans="1:5" x14ac:dyDescent="0.25">
      <c r="A159" s="8">
        <v>157</v>
      </c>
      <c r="B159" s="3" t="s">
        <v>1202</v>
      </c>
      <c r="C159" s="9">
        <v>42369</v>
      </c>
      <c r="D159" s="8"/>
      <c r="E159" s="7">
        <v>200</v>
      </c>
    </row>
    <row r="160" spans="1:5" x14ac:dyDescent="0.25">
      <c r="A160" s="8">
        <v>158</v>
      </c>
      <c r="B160" s="3" t="s">
        <v>1203</v>
      </c>
      <c r="C160" s="9">
        <v>42369</v>
      </c>
      <c r="D160" s="8"/>
      <c r="E160" s="7">
        <v>200</v>
      </c>
    </row>
    <row r="161" spans="1:5" x14ac:dyDescent="0.25">
      <c r="A161" s="8">
        <v>159</v>
      </c>
      <c r="B161" s="3" t="s">
        <v>1204</v>
      </c>
      <c r="C161" s="9">
        <v>42369</v>
      </c>
      <c r="D161" s="8"/>
      <c r="E161" s="7">
        <v>200</v>
      </c>
    </row>
    <row r="162" spans="1:5" x14ac:dyDescent="0.25">
      <c r="A162" s="8">
        <v>160</v>
      </c>
      <c r="B162" s="3" t="s">
        <v>1205</v>
      </c>
      <c r="C162" s="9">
        <v>42369</v>
      </c>
      <c r="D162" s="8"/>
      <c r="E162" s="7">
        <v>200</v>
      </c>
    </row>
    <row r="163" spans="1:5" x14ac:dyDescent="0.25">
      <c r="A163" s="8">
        <v>161</v>
      </c>
      <c r="B163" s="3" t="s">
        <v>1206</v>
      </c>
      <c r="C163" s="9">
        <v>42369</v>
      </c>
      <c r="D163" s="8"/>
      <c r="E163" s="7">
        <v>200</v>
      </c>
    </row>
    <row r="164" spans="1:5" x14ac:dyDescent="0.25">
      <c r="A164" s="8">
        <v>162</v>
      </c>
      <c r="B164" s="3" t="s">
        <v>1207</v>
      </c>
      <c r="C164" s="9">
        <v>42369</v>
      </c>
      <c r="D164" s="8"/>
      <c r="E164" s="7">
        <v>200</v>
      </c>
    </row>
    <row r="165" spans="1:5" x14ac:dyDescent="0.25">
      <c r="A165" s="8">
        <v>163</v>
      </c>
      <c r="B165" s="3" t="s">
        <v>1208</v>
      </c>
      <c r="C165" s="9">
        <v>42369</v>
      </c>
      <c r="D165" s="8"/>
      <c r="E165" s="7">
        <v>200</v>
      </c>
    </row>
    <row r="166" spans="1:5" x14ac:dyDescent="0.25">
      <c r="A166" s="8">
        <v>164</v>
      </c>
      <c r="B166" s="3" t="s">
        <v>1209</v>
      </c>
      <c r="C166" s="9">
        <v>42369</v>
      </c>
      <c r="D166" s="8"/>
      <c r="E166" s="7">
        <v>200</v>
      </c>
    </row>
    <row r="167" spans="1:5" x14ac:dyDescent="0.25">
      <c r="A167" s="8">
        <v>165</v>
      </c>
      <c r="B167" s="3" t="s">
        <v>1210</v>
      </c>
      <c r="C167" s="9">
        <v>42369</v>
      </c>
      <c r="D167" s="8"/>
      <c r="E167" s="7">
        <v>100</v>
      </c>
    </row>
    <row r="168" spans="1:5" x14ac:dyDescent="0.25">
      <c r="A168" s="8">
        <v>166</v>
      </c>
      <c r="B168" s="3" t="s">
        <v>1211</v>
      </c>
      <c r="C168" s="9">
        <v>42369</v>
      </c>
      <c r="D168" s="8"/>
      <c r="E168" s="7">
        <v>100</v>
      </c>
    </row>
    <row r="169" spans="1:5" hidden="1" x14ac:dyDescent="0.25">
      <c r="A169">
        <v>167</v>
      </c>
      <c r="B169" s="1" t="s">
        <v>1212</v>
      </c>
      <c r="C169" s="16">
        <v>42369</v>
      </c>
      <c r="D169" s="1" t="s">
        <v>2601</v>
      </c>
      <c r="E169" s="7">
        <v>100</v>
      </c>
    </row>
    <row r="170" spans="1:5" x14ac:dyDescent="0.25">
      <c r="A170" s="8">
        <v>168</v>
      </c>
      <c r="B170" s="3" t="s">
        <v>1213</v>
      </c>
      <c r="C170" s="9">
        <v>42369</v>
      </c>
      <c r="D170" s="8"/>
      <c r="E170" s="7">
        <v>100</v>
      </c>
    </row>
    <row r="171" spans="1:5" x14ac:dyDescent="0.25">
      <c r="A171" s="8">
        <v>169</v>
      </c>
      <c r="B171" s="3" t="s">
        <v>1214</v>
      </c>
      <c r="C171" s="9">
        <v>42369</v>
      </c>
      <c r="D171" s="8"/>
      <c r="E171" s="7">
        <v>300</v>
      </c>
    </row>
    <row r="172" spans="1:5" x14ac:dyDescent="0.25">
      <c r="A172" s="8">
        <v>170</v>
      </c>
      <c r="B172" s="3" t="s">
        <v>1215</v>
      </c>
      <c r="C172" s="9">
        <v>42369</v>
      </c>
      <c r="D172" s="8"/>
      <c r="E172" s="7">
        <v>100</v>
      </c>
    </row>
    <row r="173" spans="1:5" x14ac:dyDescent="0.25">
      <c r="A173" s="8">
        <v>171</v>
      </c>
      <c r="B173" s="3" t="s">
        <v>1216</v>
      </c>
      <c r="C173" s="9">
        <v>42369</v>
      </c>
      <c r="D173" s="8"/>
      <c r="E173" s="7">
        <v>100</v>
      </c>
    </row>
    <row r="174" spans="1:5" hidden="1" x14ac:dyDescent="0.25">
      <c r="A174">
        <v>172</v>
      </c>
      <c r="B174" s="1" t="s">
        <v>1217</v>
      </c>
      <c r="C174" s="16">
        <v>42369</v>
      </c>
      <c r="D174" s="1" t="s">
        <v>2585</v>
      </c>
      <c r="E174" s="7">
        <v>0</v>
      </c>
    </row>
    <row r="175" spans="1:5" hidden="1" x14ac:dyDescent="0.25">
      <c r="A175">
        <v>173</v>
      </c>
      <c r="B175" s="1" t="s">
        <v>1218</v>
      </c>
      <c r="C175" s="16">
        <v>42369</v>
      </c>
      <c r="D175" s="1" t="s">
        <v>2585</v>
      </c>
      <c r="E175" s="53">
        <v>0</v>
      </c>
    </row>
    <row r="176" spans="1:5" x14ac:dyDescent="0.25">
      <c r="A176" s="8">
        <v>174</v>
      </c>
      <c r="B176" s="3" t="s">
        <v>1219</v>
      </c>
      <c r="C176" s="9">
        <v>42369</v>
      </c>
      <c r="D176" s="8"/>
      <c r="E176" s="7">
        <v>100</v>
      </c>
    </row>
    <row r="177" spans="1:5" hidden="1" x14ac:dyDescent="0.25">
      <c r="A177">
        <v>175</v>
      </c>
      <c r="B177" s="1" t="s">
        <v>1220</v>
      </c>
      <c r="C177" s="16">
        <v>42402</v>
      </c>
      <c r="D177" s="1" t="s">
        <v>2601</v>
      </c>
      <c r="E177" s="7">
        <v>386.15</v>
      </c>
    </row>
    <row r="178" spans="1:5" hidden="1" x14ac:dyDescent="0.25">
      <c r="A178">
        <v>176</v>
      </c>
      <c r="B178" s="1" t="s">
        <v>1221</v>
      </c>
      <c r="C178" s="16">
        <v>42411</v>
      </c>
      <c r="D178" s="1" t="s">
        <v>2602</v>
      </c>
      <c r="E178" s="7">
        <v>0</v>
      </c>
    </row>
    <row r="179" spans="1:5" hidden="1" x14ac:dyDescent="0.25">
      <c r="A179">
        <v>177</v>
      </c>
      <c r="B179" s="1" t="s">
        <v>1222</v>
      </c>
      <c r="C179" s="16">
        <v>42475</v>
      </c>
      <c r="D179" s="1" t="s">
        <v>2585</v>
      </c>
      <c r="E179" s="7">
        <v>0</v>
      </c>
    </row>
    <row r="180" spans="1:5" hidden="1" x14ac:dyDescent="0.25">
      <c r="A180">
        <v>178</v>
      </c>
      <c r="B180" s="1" t="s">
        <v>1223</v>
      </c>
      <c r="C180" s="16">
        <v>42475</v>
      </c>
      <c r="D180" s="1" t="s">
        <v>2585</v>
      </c>
      <c r="E180" s="53">
        <v>0</v>
      </c>
    </row>
    <row r="181" spans="1:5" x14ac:dyDescent="0.25">
      <c r="A181" s="8">
        <v>179</v>
      </c>
      <c r="B181" s="3" t="s">
        <v>1224</v>
      </c>
      <c r="C181" s="9">
        <v>42475</v>
      </c>
      <c r="D181" s="8"/>
      <c r="E181" s="7">
        <v>174</v>
      </c>
    </row>
    <row r="182" spans="1:5" x14ac:dyDescent="0.25">
      <c r="A182" s="8">
        <v>180</v>
      </c>
      <c r="B182" s="3" t="s">
        <v>1225</v>
      </c>
      <c r="C182" s="9">
        <v>42475</v>
      </c>
      <c r="D182" s="8"/>
      <c r="E182" s="7">
        <v>174</v>
      </c>
    </row>
    <row r="183" spans="1:5" x14ac:dyDescent="0.25">
      <c r="A183" s="8">
        <v>181</v>
      </c>
      <c r="B183" s="3" t="s">
        <v>1226</v>
      </c>
      <c r="C183" s="9">
        <v>42475</v>
      </c>
      <c r="D183" s="8"/>
      <c r="E183" s="7">
        <v>360</v>
      </c>
    </row>
    <row r="184" spans="1:5" x14ac:dyDescent="0.25">
      <c r="A184" s="8">
        <v>182</v>
      </c>
      <c r="B184" s="3" t="s">
        <v>1227</v>
      </c>
      <c r="C184" s="9">
        <v>42475</v>
      </c>
      <c r="D184" s="8"/>
      <c r="E184" s="7">
        <v>360</v>
      </c>
    </row>
    <row r="185" spans="1:5" x14ac:dyDescent="0.25">
      <c r="A185" s="8">
        <v>183</v>
      </c>
      <c r="B185" s="3" t="s">
        <v>1228</v>
      </c>
      <c r="C185" s="9">
        <v>42475</v>
      </c>
      <c r="D185" s="8"/>
      <c r="E185" s="7">
        <v>115.5</v>
      </c>
    </row>
    <row r="186" spans="1:5" x14ac:dyDescent="0.25">
      <c r="A186" s="8">
        <v>184</v>
      </c>
      <c r="B186" s="3" t="s">
        <v>1229</v>
      </c>
      <c r="C186" s="9">
        <v>42475</v>
      </c>
      <c r="D186" s="8"/>
      <c r="E186" s="7">
        <v>115.5</v>
      </c>
    </row>
    <row r="187" spans="1:5" x14ac:dyDescent="0.25">
      <c r="A187" s="8">
        <v>185</v>
      </c>
      <c r="B187" s="3" t="s">
        <v>1230</v>
      </c>
      <c r="C187" s="9">
        <v>42475</v>
      </c>
      <c r="D187" s="8"/>
      <c r="E187" s="7">
        <v>115.5</v>
      </c>
    </row>
    <row r="188" spans="1:5" hidden="1" x14ac:dyDescent="0.25">
      <c r="A188">
        <v>186</v>
      </c>
      <c r="B188" s="1" t="s">
        <v>1852</v>
      </c>
      <c r="C188" s="16">
        <v>42475</v>
      </c>
      <c r="D188" s="1" t="s">
        <v>2592</v>
      </c>
      <c r="E188" s="7">
        <v>0</v>
      </c>
    </row>
    <row r="189" spans="1:5" hidden="1" x14ac:dyDescent="0.25">
      <c r="A189">
        <v>187</v>
      </c>
      <c r="B189" s="1" t="s">
        <v>1853</v>
      </c>
      <c r="C189" s="16">
        <v>42475</v>
      </c>
      <c r="D189" s="1" t="s">
        <v>2592</v>
      </c>
      <c r="E189" s="53">
        <v>0</v>
      </c>
    </row>
    <row r="190" spans="1:5" x14ac:dyDescent="0.25">
      <c r="A190" s="8">
        <v>188</v>
      </c>
      <c r="B190" s="3" t="s">
        <v>1231</v>
      </c>
      <c r="C190" s="9">
        <v>42475</v>
      </c>
      <c r="D190" s="8"/>
      <c r="E190" s="7">
        <v>422.76</v>
      </c>
    </row>
    <row r="191" spans="1:5" x14ac:dyDescent="0.25">
      <c r="A191" s="8">
        <v>189</v>
      </c>
      <c r="B191" s="3" t="s">
        <v>1232</v>
      </c>
      <c r="C191" s="9">
        <v>42475</v>
      </c>
      <c r="D191" s="8"/>
      <c r="E191" s="7">
        <v>265.12</v>
      </c>
    </row>
    <row r="192" spans="1:5" hidden="1" x14ac:dyDescent="0.25">
      <c r="A192">
        <v>190</v>
      </c>
      <c r="B192" s="1" t="s">
        <v>1233</v>
      </c>
      <c r="C192" s="16">
        <v>42475</v>
      </c>
      <c r="D192" s="1" t="s">
        <v>2598</v>
      </c>
      <c r="E192" s="7">
        <v>0</v>
      </c>
    </row>
    <row r="193" spans="1:5" x14ac:dyDescent="0.25">
      <c r="A193" s="8">
        <v>191</v>
      </c>
      <c r="B193" s="3" t="s">
        <v>1234</v>
      </c>
      <c r="C193" s="9">
        <v>42475</v>
      </c>
      <c r="D193" s="8"/>
      <c r="E193" s="7">
        <v>275</v>
      </c>
    </row>
    <row r="194" spans="1:5" x14ac:dyDescent="0.25">
      <c r="A194" s="8">
        <v>192</v>
      </c>
      <c r="B194" s="3" t="s">
        <v>1235</v>
      </c>
      <c r="C194" s="9">
        <v>42475</v>
      </c>
      <c r="D194" s="8"/>
      <c r="E194" s="7">
        <v>275</v>
      </c>
    </row>
    <row r="195" spans="1:5" x14ac:dyDescent="0.25">
      <c r="A195" s="8">
        <v>193</v>
      </c>
      <c r="B195" s="3" t="s">
        <v>1236</v>
      </c>
      <c r="C195" s="9">
        <v>42475</v>
      </c>
      <c r="D195" s="8"/>
      <c r="E195" s="7">
        <v>414</v>
      </c>
    </row>
    <row r="196" spans="1:5" x14ac:dyDescent="0.25">
      <c r="A196" s="8">
        <v>194</v>
      </c>
      <c r="B196" s="3" t="s">
        <v>1237</v>
      </c>
      <c r="C196" s="9">
        <v>42475</v>
      </c>
      <c r="D196" s="8"/>
      <c r="E196" s="7">
        <v>414</v>
      </c>
    </row>
    <row r="197" spans="1:5" x14ac:dyDescent="0.25">
      <c r="A197" s="8">
        <v>195</v>
      </c>
      <c r="B197" s="3" t="s">
        <v>1238</v>
      </c>
      <c r="C197" s="9">
        <v>42475</v>
      </c>
      <c r="D197" s="8"/>
      <c r="E197" s="7">
        <v>425.42</v>
      </c>
    </row>
    <row r="198" spans="1:5" x14ac:dyDescent="0.25">
      <c r="A198" s="8">
        <v>196</v>
      </c>
      <c r="B198" s="3" t="s">
        <v>1239</v>
      </c>
      <c r="C198" s="9">
        <v>42475</v>
      </c>
      <c r="D198" s="8"/>
      <c r="E198" s="7">
        <v>425.42</v>
      </c>
    </row>
    <row r="199" spans="1:5" x14ac:dyDescent="0.25">
      <c r="A199" s="8">
        <v>197</v>
      </c>
      <c r="B199" s="3" t="s">
        <v>1240</v>
      </c>
      <c r="C199" s="9">
        <v>42475</v>
      </c>
      <c r="D199" s="8"/>
      <c r="E199" s="7">
        <v>425.42</v>
      </c>
    </row>
    <row r="200" spans="1:5" x14ac:dyDescent="0.25">
      <c r="A200" s="8">
        <v>198</v>
      </c>
      <c r="B200" s="3" t="s">
        <v>1241</v>
      </c>
      <c r="C200" s="9">
        <v>42490</v>
      </c>
      <c r="D200" s="8"/>
      <c r="E200" s="7">
        <v>420</v>
      </c>
    </row>
    <row r="201" spans="1:5" x14ac:dyDescent="0.25">
      <c r="A201" s="8">
        <v>199</v>
      </c>
      <c r="B201" s="3" t="s">
        <v>1242</v>
      </c>
      <c r="C201" s="9">
        <v>42702</v>
      </c>
      <c r="D201" s="8"/>
      <c r="E201" s="7">
        <v>400</v>
      </c>
    </row>
    <row r="202" spans="1:5" x14ac:dyDescent="0.25">
      <c r="A202" s="8">
        <v>200</v>
      </c>
      <c r="B202" s="3" t="s">
        <v>1243</v>
      </c>
      <c r="C202" s="9">
        <v>42490</v>
      </c>
      <c r="D202" s="8"/>
      <c r="E202" s="7">
        <v>420</v>
      </c>
    </row>
    <row r="203" spans="1:5" x14ac:dyDescent="0.25">
      <c r="A203" s="8">
        <v>201</v>
      </c>
      <c r="B203" s="3" t="s">
        <v>1244</v>
      </c>
      <c r="C203" s="9">
        <v>42490</v>
      </c>
      <c r="D203" s="8"/>
      <c r="E203" s="7">
        <v>645</v>
      </c>
    </row>
    <row r="204" spans="1:5" hidden="1" x14ac:dyDescent="0.25">
      <c r="A204">
        <v>202</v>
      </c>
      <c r="B204" s="1" t="s">
        <v>1854</v>
      </c>
      <c r="C204" s="16">
        <v>42502</v>
      </c>
      <c r="D204" s="1" t="s">
        <v>2603</v>
      </c>
      <c r="E204" s="53">
        <v>0</v>
      </c>
    </row>
    <row r="205" spans="1:5" x14ac:dyDescent="0.25">
      <c r="A205" s="8">
        <v>203</v>
      </c>
      <c r="B205" s="3" t="s">
        <v>1245</v>
      </c>
      <c r="C205" s="9">
        <v>42507</v>
      </c>
      <c r="D205" s="8"/>
      <c r="E205" s="7">
        <v>319.36</v>
      </c>
    </row>
    <row r="206" spans="1:5" hidden="1" x14ac:dyDescent="0.25">
      <c r="A206">
        <v>204</v>
      </c>
      <c r="B206" s="1" t="s">
        <v>1855</v>
      </c>
      <c r="C206" s="16">
        <v>42507</v>
      </c>
      <c r="D206" s="1" t="s">
        <v>2604</v>
      </c>
      <c r="E206" s="7">
        <v>0</v>
      </c>
    </row>
    <row r="207" spans="1:5" hidden="1" x14ac:dyDescent="0.25">
      <c r="A207">
        <v>205</v>
      </c>
      <c r="B207" s="1" t="s">
        <v>1856</v>
      </c>
      <c r="C207" s="16">
        <v>42521</v>
      </c>
      <c r="D207" s="1" t="s">
        <v>2588</v>
      </c>
      <c r="E207" s="7">
        <v>0</v>
      </c>
    </row>
    <row r="208" spans="1:5" hidden="1" x14ac:dyDescent="0.25">
      <c r="A208">
        <v>206</v>
      </c>
      <c r="B208" s="1" t="s">
        <v>1857</v>
      </c>
      <c r="C208" s="16">
        <v>42521</v>
      </c>
      <c r="D208" s="1" t="s">
        <v>2588</v>
      </c>
      <c r="E208" s="53">
        <v>0</v>
      </c>
    </row>
    <row r="209" spans="1:5" x14ac:dyDescent="0.25">
      <c r="A209" s="8">
        <v>207</v>
      </c>
      <c r="B209" s="3" t="s">
        <v>1246</v>
      </c>
      <c r="C209" s="9">
        <v>42537</v>
      </c>
      <c r="D209" s="8"/>
      <c r="E209" s="7">
        <v>365.04</v>
      </c>
    </row>
    <row r="210" spans="1:5" x14ac:dyDescent="0.25">
      <c r="A210" s="8">
        <v>208</v>
      </c>
      <c r="B210" s="3" t="s">
        <v>1247</v>
      </c>
      <c r="C210" s="9">
        <v>42537</v>
      </c>
      <c r="D210" s="8"/>
      <c r="E210" s="7">
        <v>259.35000000000002</v>
      </c>
    </row>
    <row r="211" spans="1:5" hidden="1" x14ac:dyDescent="0.25">
      <c r="A211">
        <v>209</v>
      </c>
      <c r="B211" s="1" t="s">
        <v>1858</v>
      </c>
      <c r="C211" s="16">
        <v>42551</v>
      </c>
      <c r="D211" s="1" t="s">
        <v>2605</v>
      </c>
      <c r="E211" s="7">
        <v>0</v>
      </c>
    </row>
    <row r="212" spans="1:5" hidden="1" x14ac:dyDescent="0.25">
      <c r="A212">
        <v>210</v>
      </c>
      <c r="B212" s="1" t="s">
        <v>1859</v>
      </c>
      <c r="C212" s="16">
        <v>42551</v>
      </c>
      <c r="D212" s="1" t="s">
        <v>2597</v>
      </c>
      <c r="E212" s="53">
        <v>0</v>
      </c>
    </row>
    <row r="213" spans="1:5" x14ac:dyDescent="0.25">
      <c r="A213" s="8">
        <v>211</v>
      </c>
      <c r="B213" s="3" t="s">
        <v>1248</v>
      </c>
      <c r="C213" s="9">
        <v>42565</v>
      </c>
      <c r="D213" s="8"/>
      <c r="E213" s="7">
        <v>186.73</v>
      </c>
    </row>
    <row r="214" spans="1:5" hidden="1" x14ac:dyDescent="0.25">
      <c r="A214">
        <v>212</v>
      </c>
      <c r="B214" s="1" t="s">
        <v>1860</v>
      </c>
      <c r="C214" s="16">
        <v>42565</v>
      </c>
      <c r="D214" s="1" t="s">
        <v>2605</v>
      </c>
      <c r="E214" s="53">
        <v>0</v>
      </c>
    </row>
    <row r="215" spans="1:5" x14ac:dyDescent="0.25">
      <c r="A215" s="8">
        <v>213</v>
      </c>
      <c r="B215" s="3" t="s">
        <v>1249</v>
      </c>
      <c r="C215" s="9">
        <v>42565</v>
      </c>
      <c r="D215" s="8"/>
      <c r="E215" s="7">
        <v>186.73</v>
      </c>
    </row>
    <row r="216" spans="1:5" x14ac:dyDescent="0.25">
      <c r="A216" s="8">
        <v>214</v>
      </c>
      <c r="B216" s="3" t="s">
        <v>1250</v>
      </c>
      <c r="C216" s="9">
        <v>42577</v>
      </c>
      <c r="D216" s="8"/>
      <c r="E216" s="7">
        <v>184.55</v>
      </c>
    </row>
    <row r="217" spans="1:5" hidden="1" x14ac:dyDescent="0.25">
      <c r="A217">
        <v>215</v>
      </c>
      <c r="B217" s="1" t="s">
        <v>1861</v>
      </c>
      <c r="C217" s="16">
        <v>42582</v>
      </c>
      <c r="D217" s="1" t="s">
        <v>2597</v>
      </c>
      <c r="E217" s="53">
        <v>0</v>
      </c>
    </row>
    <row r="218" spans="1:5" x14ac:dyDescent="0.25">
      <c r="A218" s="8">
        <v>216</v>
      </c>
      <c r="B218" s="3" t="s">
        <v>1251</v>
      </c>
      <c r="C218" s="9">
        <v>42606</v>
      </c>
      <c r="D218" s="8"/>
      <c r="E218" s="7">
        <v>153</v>
      </c>
    </row>
    <row r="219" spans="1:5" x14ac:dyDescent="0.25">
      <c r="A219" s="8">
        <v>217</v>
      </c>
      <c r="B219" s="3" t="s">
        <v>1252</v>
      </c>
      <c r="C219" s="9">
        <v>42606</v>
      </c>
      <c r="D219" s="8"/>
      <c r="E219" s="7">
        <v>108</v>
      </c>
    </row>
    <row r="220" spans="1:5" x14ac:dyDescent="0.25">
      <c r="A220" s="8">
        <v>218</v>
      </c>
      <c r="B220" s="3" t="s">
        <v>1253</v>
      </c>
      <c r="C220" s="9">
        <v>42634</v>
      </c>
      <c r="D220" s="8"/>
      <c r="E220" s="7">
        <v>129</v>
      </c>
    </row>
    <row r="221" spans="1:5" x14ac:dyDescent="0.25">
      <c r="A221" s="8">
        <v>219</v>
      </c>
      <c r="B221" s="3" t="s">
        <v>1254</v>
      </c>
      <c r="C221" s="9">
        <v>42635</v>
      </c>
      <c r="D221" s="8"/>
      <c r="E221" s="7">
        <v>121.14</v>
      </c>
    </row>
    <row r="222" spans="1:5" x14ac:dyDescent="0.25">
      <c r="A222" s="8">
        <v>220</v>
      </c>
      <c r="B222" s="3" t="s">
        <v>1255</v>
      </c>
      <c r="C222" s="9">
        <v>42643</v>
      </c>
      <c r="D222" s="8"/>
      <c r="E222" s="7">
        <v>500</v>
      </c>
    </row>
    <row r="223" spans="1:5" x14ac:dyDescent="0.25">
      <c r="A223" s="8">
        <v>221</v>
      </c>
      <c r="B223" s="3" t="s">
        <v>1256</v>
      </c>
      <c r="C223" s="9">
        <v>42654</v>
      </c>
      <c r="D223" s="8"/>
      <c r="E223" s="7">
        <v>340</v>
      </c>
    </row>
    <row r="224" spans="1:5" hidden="1" x14ac:dyDescent="0.25">
      <c r="A224">
        <v>222</v>
      </c>
      <c r="B224" s="1" t="s">
        <v>1257</v>
      </c>
      <c r="C224" s="16">
        <v>42656</v>
      </c>
      <c r="D224" s="1" t="s">
        <v>2585</v>
      </c>
      <c r="E224" s="53">
        <v>0</v>
      </c>
    </row>
    <row r="225" spans="1:5" x14ac:dyDescent="0.25">
      <c r="A225" s="8">
        <v>223</v>
      </c>
      <c r="B225" s="3" t="s">
        <v>1258</v>
      </c>
      <c r="C225" s="9">
        <v>42674</v>
      </c>
      <c r="D225" s="8"/>
      <c r="E225" s="7">
        <v>330</v>
      </c>
    </row>
    <row r="226" spans="1:5" x14ac:dyDescent="0.25">
      <c r="A226" s="8">
        <v>224</v>
      </c>
      <c r="B226" s="3" t="s">
        <v>1259</v>
      </c>
      <c r="C226" s="9">
        <v>42674</v>
      </c>
      <c r="D226" s="8"/>
      <c r="E226" s="7">
        <v>120.32</v>
      </c>
    </row>
    <row r="227" spans="1:5" x14ac:dyDescent="0.25">
      <c r="A227" s="8">
        <v>225</v>
      </c>
      <c r="B227" s="3" t="s">
        <v>1260</v>
      </c>
      <c r="C227" s="9">
        <v>42674</v>
      </c>
      <c r="D227" s="8"/>
      <c r="E227" s="7">
        <v>240.33</v>
      </c>
    </row>
    <row r="228" spans="1:5" hidden="1" x14ac:dyDescent="0.25">
      <c r="A228">
        <v>226</v>
      </c>
      <c r="B228" s="1" t="s">
        <v>1862</v>
      </c>
      <c r="C228" s="16">
        <v>42738</v>
      </c>
      <c r="D228" s="1" t="s">
        <v>2606</v>
      </c>
      <c r="E228" s="7">
        <v>0</v>
      </c>
    </row>
    <row r="229" spans="1:5" hidden="1" x14ac:dyDescent="0.25">
      <c r="A229">
        <v>227</v>
      </c>
      <c r="B229" s="1" t="s">
        <v>1863</v>
      </c>
      <c r="C229" s="16">
        <v>42738</v>
      </c>
      <c r="D229" s="1" t="s">
        <v>2588</v>
      </c>
      <c r="E229" s="7">
        <v>0</v>
      </c>
    </row>
    <row r="230" spans="1:5" hidden="1" x14ac:dyDescent="0.25">
      <c r="A230">
        <v>228</v>
      </c>
      <c r="B230" s="1" t="s">
        <v>1864</v>
      </c>
      <c r="C230" s="16">
        <v>42746</v>
      </c>
      <c r="D230" s="1" t="s">
        <v>2607</v>
      </c>
      <c r="E230" s="53">
        <v>0</v>
      </c>
    </row>
    <row r="231" spans="1:5" x14ac:dyDescent="0.25">
      <c r="A231" s="8">
        <v>229</v>
      </c>
      <c r="B231" s="3" t="s">
        <v>1261</v>
      </c>
      <c r="C231" s="9">
        <v>42808</v>
      </c>
      <c r="D231" s="8"/>
      <c r="E231" s="7">
        <v>452.63</v>
      </c>
    </row>
    <row r="232" spans="1:5" hidden="1" x14ac:dyDescent="0.25">
      <c r="A232">
        <v>230</v>
      </c>
      <c r="B232" s="1" t="s">
        <v>1865</v>
      </c>
      <c r="C232" s="16">
        <v>42870</v>
      </c>
      <c r="D232" s="1" t="s">
        <v>2607</v>
      </c>
      <c r="E232" s="53">
        <v>0</v>
      </c>
    </row>
    <row r="233" spans="1:5" x14ac:dyDescent="0.25">
      <c r="A233" s="8">
        <v>231</v>
      </c>
      <c r="B233" s="3" t="s">
        <v>1262</v>
      </c>
      <c r="C233" s="9">
        <v>42915</v>
      </c>
      <c r="D233" s="8"/>
      <c r="E233" s="7">
        <v>64.23</v>
      </c>
    </row>
    <row r="234" spans="1:5" x14ac:dyDescent="0.25">
      <c r="A234" s="8">
        <v>232</v>
      </c>
      <c r="B234" s="3" t="s">
        <v>1263</v>
      </c>
      <c r="C234" s="9">
        <v>42947</v>
      </c>
      <c r="D234" s="8"/>
      <c r="E234" s="7">
        <v>450</v>
      </c>
    </row>
    <row r="235" spans="1:5" x14ac:dyDescent="0.25">
      <c r="A235" s="8">
        <v>233</v>
      </c>
      <c r="B235" s="3" t="s">
        <v>1264</v>
      </c>
      <c r="C235" s="9">
        <v>42944</v>
      </c>
      <c r="D235" s="8"/>
      <c r="E235" s="7">
        <v>234</v>
      </c>
    </row>
    <row r="236" spans="1:5" hidden="1" x14ac:dyDescent="0.25">
      <c r="A236">
        <v>234</v>
      </c>
      <c r="B236" s="1" t="s">
        <v>1866</v>
      </c>
      <c r="C236" s="16">
        <v>42944</v>
      </c>
      <c r="D236" s="1" t="s">
        <v>2594</v>
      </c>
      <c r="E236" s="53">
        <v>0</v>
      </c>
    </row>
    <row r="237" spans="1:5" x14ac:dyDescent="0.25">
      <c r="A237" s="8">
        <v>235</v>
      </c>
      <c r="B237" s="3" t="s">
        <v>1265</v>
      </c>
      <c r="C237" s="9">
        <v>42944</v>
      </c>
      <c r="D237" s="8"/>
      <c r="E237" s="7">
        <v>234</v>
      </c>
    </row>
    <row r="238" spans="1:5" hidden="1" x14ac:dyDescent="0.25">
      <c r="A238">
        <v>236</v>
      </c>
      <c r="B238" s="1" t="s">
        <v>1267</v>
      </c>
      <c r="C238" s="16">
        <v>42955</v>
      </c>
      <c r="D238" s="1" t="s">
        <v>2608</v>
      </c>
      <c r="E238" s="53">
        <v>0</v>
      </c>
    </row>
    <row r="239" spans="1:5" x14ac:dyDescent="0.25">
      <c r="A239" s="8">
        <v>237</v>
      </c>
      <c r="B239" s="3" t="s">
        <v>1268</v>
      </c>
      <c r="C239" s="9">
        <v>42955</v>
      </c>
      <c r="D239" s="8"/>
      <c r="E239" s="7">
        <v>439.34</v>
      </c>
    </row>
    <row r="240" spans="1:5" x14ac:dyDescent="0.25">
      <c r="A240" s="8">
        <v>238</v>
      </c>
      <c r="B240" s="3" t="s">
        <v>1269</v>
      </c>
      <c r="C240" s="9">
        <v>42955</v>
      </c>
      <c r="D240" s="8"/>
      <c r="E240" s="7">
        <v>439.34</v>
      </c>
    </row>
    <row r="241" spans="1:5" x14ac:dyDescent="0.25">
      <c r="A241" s="8">
        <v>239</v>
      </c>
      <c r="B241" s="3" t="s">
        <v>1270</v>
      </c>
      <c r="C241" s="9">
        <v>42986</v>
      </c>
      <c r="D241" s="8"/>
      <c r="E241" s="7">
        <v>452.63</v>
      </c>
    </row>
    <row r="242" spans="1:5" x14ac:dyDescent="0.25">
      <c r="A242" s="8">
        <v>240</v>
      </c>
      <c r="B242" s="3" t="s">
        <v>1271</v>
      </c>
      <c r="C242" s="9">
        <v>42986</v>
      </c>
      <c r="D242" s="8"/>
      <c r="E242" s="7">
        <v>117.3</v>
      </c>
    </row>
    <row r="243" spans="1:5" x14ac:dyDescent="0.25">
      <c r="A243" s="8">
        <v>241</v>
      </c>
      <c r="B243" s="3" t="s">
        <v>1272</v>
      </c>
      <c r="C243" s="9">
        <v>42986</v>
      </c>
      <c r="D243" s="8"/>
      <c r="E243" s="7">
        <v>263.20999999999998</v>
      </c>
    </row>
    <row r="244" spans="1:5" x14ac:dyDescent="0.25">
      <c r="A244" s="8">
        <v>242</v>
      </c>
      <c r="B244" s="3" t="s">
        <v>1273</v>
      </c>
      <c r="C244" s="9">
        <v>43019</v>
      </c>
      <c r="D244" s="8"/>
      <c r="E244" s="7">
        <v>484.35</v>
      </c>
    </row>
    <row r="245" spans="1:5" x14ac:dyDescent="0.25">
      <c r="A245" s="8">
        <v>243</v>
      </c>
      <c r="B245" s="3" t="s">
        <v>1274</v>
      </c>
      <c r="C245" s="9">
        <v>43019</v>
      </c>
      <c r="D245" s="8"/>
      <c r="E245" s="7">
        <v>484.35</v>
      </c>
    </row>
    <row r="246" spans="1:5" hidden="1" x14ac:dyDescent="0.25">
      <c r="A246">
        <v>244</v>
      </c>
      <c r="B246" s="1" t="s">
        <v>1275</v>
      </c>
      <c r="C246" s="16">
        <v>43049</v>
      </c>
      <c r="D246" s="1" t="s">
        <v>2598</v>
      </c>
      <c r="E246" s="7">
        <v>0</v>
      </c>
    </row>
    <row r="247" spans="1:5" x14ac:dyDescent="0.25">
      <c r="A247" s="8">
        <v>245</v>
      </c>
      <c r="B247" s="3" t="s">
        <v>1276</v>
      </c>
      <c r="C247" s="9">
        <v>43060</v>
      </c>
      <c r="D247" s="8"/>
      <c r="E247" s="7">
        <v>350</v>
      </c>
    </row>
    <row r="248" spans="1:5" hidden="1" x14ac:dyDescent="0.25">
      <c r="A248">
        <v>246</v>
      </c>
      <c r="B248" s="1" t="s">
        <v>1867</v>
      </c>
      <c r="C248" s="16">
        <v>43055</v>
      </c>
      <c r="D248" s="1" t="s">
        <v>2609</v>
      </c>
      <c r="E248" s="53">
        <v>0</v>
      </c>
    </row>
    <row r="249" spans="1:5" x14ac:dyDescent="0.25">
      <c r="A249" s="8">
        <v>247</v>
      </c>
      <c r="B249" s="3" t="s">
        <v>1277</v>
      </c>
      <c r="C249" s="9">
        <v>43069</v>
      </c>
      <c r="D249" s="8"/>
      <c r="E249" s="7">
        <v>220</v>
      </c>
    </row>
    <row r="250" spans="1:5" x14ac:dyDescent="0.25">
      <c r="A250" s="8">
        <v>248</v>
      </c>
      <c r="B250" s="3" t="s">
        <v>1278</v>
      </c>
      <c r="C250" s="9">
        <v>43089</v>
      </c>
      <c r="D250" s="8"/>
      <c r="E250" s="7">
        <v>258.11</v>
      </c>
    </row>
    <row r="251" spans="1:5" x14ac:dyDescent="0.25">
      <c r="A251" s="8">
        <v>249</v>
      </c>
      <c r="B251" s="3" t="s">
        <v>1279</v>
      </c>
      <c r="C251" s="9">
        <v>43124</v>
      </c>
      <c r="D251" s="8"/>
      <c r="E251" s="7">
        <v>443</v>
      </c>
    </row>
    <row r="252" spans="1:5" hidden="1" x14ac:dyDescent="0.25">
      <c r="A252">
        <v>250</v>
      </c>
      <c r="B252" s="1" t="s">
        <v>1868</v>
      </c>
      <c r="C252" s="16">
        <v>43185</v>
      </c>
      <c r="D252" s="1" t="s">
        <v>2588</v>
      </c>
      <c r="E252" s="53">
        <v>0</v>
      </c>
    </row>
    <row r="253" spans="1:5" x14ac:dyDescent="0.25">
      <c r="A253" s="8">
        <v>251</v>
      </c>
      <c r="B253" s="3" t="s">
        <v>1280</v>
      </c>
      <c r="C253" s="9">
        <v>43189</v>
      </c>
      <c r="D253" s="8"/>
      <c r="E253" s="7">
        <v>201.63</v>
      </c>
    </row>
    <row r="254" spans="1:5" x14ac:dyDescent="0.25">
      <c r="A254" s="8">
        <v>252</v>
      </c>
      <c r="B254" s="3" t="s">
        <v>1281</v>
      </c>
      <c r="C254" s="9">
        <v>43209</v>
      </c>
      <c r="D254" s="8"/>
      <c r="E254" s="7">
        <v>64.23</v>
      </c>
    </row>
    <row r="255" spans="1:5" hidden="1" x14ac:dyDescent="0.25">
      <c r="A255">
        <v>253</v>
      </c>
      <c r="B255" s="1" t="s">
        <v>1282</v>
      </c>
      <c r="C255" s="16">
        <v>43210</v>
      </c>
      <c r="D255" s="1" t="s">
        <v>2598</v>
      </c>
      <c r="E255" s="7">
        <v>0</v>
      </c>
    </row>
    <row r="256" spans="1:5" hidden="1" x14ac:dyDescent="0.25">
      <c r="A256">
        <v>254</v>
      </c>
      <c r="B256" s="1" t="s">
        <v>1283</v>
      </c>
      <c r="C256" s="16">
        <v>43210</v>
      </c>
      <c r="D256" s="1" t="s">
        <v>2598</v>
      </c>
      <c r="E256" s="7">
        <v>0</v>
      </c>
    </row>
    <row r="257" spans="1:5" hidden="1" x14ac:dyDescent="0.25">
      <c r="A257">
        <v>255</v>
      </c>
      <c r="B257" s="1" t="s">
        <v>1284</v>
      </c>
      <c r="C257" s="16">
        <v>43228</v>
      </c>
      <c r="D257" s="1" t="s">
        <v>2610</v>
      </c>
      <c r="E257" s="53">
        <v>0</v>
      </c>
    </row>
    <row r="258" spans="1:5" hidden="1" x14ac:dyDescent="0.25">
      <c r="A258">
        <v>256</v>
      </c>
      <c r="B258" s="1" t="s">
        <v>1285</v>
      </c>
      <c r="C258" s="16">
        <v>43244</v>
      </c>
      <c r="D258" s="1" t="s">
        <v>2598</v>
      </c>
      <c r="E258" s="7">
        <v>0</v>
      </c>
    </row>
    <row r="259" spans="1:5" hidden="1" x14ac:dyDescent="0.25">
      <c r="A259">
        <v>257</v>
      </c>
      <c r="B259" s="1" t="s">
        <v>1286</v>
      </c>
      <c r="C259" s="16">
        <v>43244</v>
      </c>
      <c r="D259" s="1" t="s">
        <v>2598</v>
      </c>
      <c r="E259" s="7">
        <v>0</v>
      </c>
    </row>
    <row r="260" spans="1:5" hidden="1" x14ac:dyDescent="0.25">
      <c r="A260">
        <v>258</v>
      </c>
      <c r="B260" s="1" t="s">
        <v>1287</v>
      </c>
      <c r="C260" s="16">
        <v>43257</v>
      </c>
      <c r="D260" s="1" t="s">
        <v>2611</v>
      </c>
      <c r="E260" s="53">
        <v>0</v>
      </c>
    </row>
    <row r="261" spans="1:5" x14ac:dyDescent="0.25">
      <c r="A261" s="8">
        <v>259</v>
      </c>
      <c r="B261" s="3" t="s">
        <v>1288</v>
      </c>
      <c r="C261" s="9">
        <v>43257</v>
      </c>
      <c r="D261" s="8"/>
      <c r="E261" s="7">
        <v>121.14</v>
      </c>
    </row>
    <row r="262" spans="1:5" hidden="1" x14ac:dyDescent="0.25">
      <c r="A262">
        <v>260</v>
      </c>
      <c r="B262" s="1" t="s">
        <v>1869</v>
      </c>
      <c r="C262" s="16">
        <v>43257</v>
      </c>
      <c r="D262" s="1" t="s">
        <v>2612</v>
      </c>
      <c r="E262" s="53">
        <v>0</v>
      </c>
    </row>
    <row r="263" spans="1:5" x14ac:dyDescent="0.25">
      <c r="A263" s="8">
        <v>261</v>
      </c>
      <c r="B263" s="3" t="s">
        <v>1289</v>
      </c>
      <c r="C263" s="9">
        <v>43264</v>
      </c>
      <c r="D263" s="8"/>
      <c r="E263" s="7">
        <v>324.39</v>
      </c>
    </row>
    <row r="264" spans="1:5" hidden="1" x14ac:dyDescent="0.25">
      <c r="A264">
        <v>262</v>
      </c>
      <c r="B264" s="1" t="s">
        <v>1266</v>
      </c>
      <c r="C264" s="16">
        <v>42944</v>
      </c>
      <c r="D264" s="1" t="s">
        <v>2613</v>
      </c>
      <c r="E264" s="53">
        <v>0</v>
      </c>
    </row>
    <row r="265" spans="1:5" x14ac:dyDescent="0.25">
      <c r="A265" s="8">
        <v>263</v>
      </c>
      <c r="B265" s="3" t="s">
        <v>1290</v>
      </c>
      <c r="C265" s="9">
        <v>43265</v>
      </c>
      <c r="D265" s="8"/>
      <c r="E265" s="7">
        <v>186.18</v>
      </c>
    </row>
    <row r="266" spans="1:5" x14ac:dyDescent="0.25">
      <c r="A266" s="8">
        <v>264</v>
      </c>
      <c r="B266" s="3" t="s">
        <v>1291</v>
      </c>
      <c r="C266" s="9">
        <v>43266</v>
      </c>
      <c r="D266" s="8"/>
      <c r="E266" s="7">
        <v>680</v>
      </c>
    </row>
    <row r="267" spans="1:5" hidden="1" x14ac:dyDescent="0.25">
      <c r="A267">
        <v>265</v>
      </c>
      <c r="B267" s="1" t="s">
        <v>1870</v>
      </c>
      <c r="C267" s="16">
        <v>43266</v>
      </c>
      <c r="D267" s="1" t="s">
        <v>2588</v>
      </c>
      <c r="E267" s="53">
        <v>0</v>
      </c>
    </row>
    <row r="268" spans="1:5" x14ac:dyDescent="0.25">
      <c r="A268" s="8">
        <v>266</v>
      </c>
      <c r="B268" s="3" t="s">
        <v>1292</v>
      </c>
      <c r="C268" s="9">
        <v>43271</v>
      </c>
      <c r="D268" s="8"/>
      <c r="E268" s="7">
        <v>333.99</v>
      </c>
    </row>
    <row r="269" spans="1:5" hidden="1" x14ac:dyDescent="0.25">
      <c r="A269">
        <v>267</v>
      </c>
      <c r="B269" s="1" t="s">
        <v>1293</v>
      </c>
      <c r="C269" s="16">
        <v>43284</v>
      </c>
      <c r="D269" s="1" t="s">
        <v>2614</v>
      </c>
      <c r="E269" s="53">
        <v>0</v>
      </c>
    </row>
    <row r="270" spans="1:5" x14ac:dyDescent="0.25">
      <c r="A270" s="8">
        <v>268</v>
      </c>
      <c r="B270" s="3" t="s">
        <v>1294</v>
      </c>
      <c r="C270" s="9">
        <v>43312</v>
      </c>
      <c r="D270" s="8"/>
      <c r="E270" s="7">
        <v>87.8</v>
      </c>
    </row>
    <row r="271" spans="1:5" x14ac:dyDescent="0.25">
      <c r="A271" s="8">
        <v>269</v>
      </c>
      <c r="B271" s="3" t="s">
        <v>1295</v>
      </c>
      <c r="C271" s="9">
        <v>43312</v>
      </c>
      <c r="D271" s="8"/>
      <c r="E271" s="7">
        <v>95.93</v>
      </c>
    </row>
    <row r="272" spans="1:5" hidden="1" x14ac:dyDescent="0.25">
      <c r="A272">
        <v>270</v>
      </c>
      <c r="B272" s="1" t="s">
        <v>1296</v>
      </c>
      <c r="C272" s="16">
        <v>43312</v>
      </c>
      <c r="D272" s="1" t="s">
        <v>2585</v>
      </c>
      <c r="E272" s="7">
        <v>0</v>
      </c>
    </row>
    <row r="273" spans="1:5" hidden="1" x14ac:dyDescent="0.25">
      <c r="A273">
        <v>271</v>
      </c>
      <c r="B273" s="1" t="s">
        <v>1297</v>
      </c>
      <c r="C273" s="16">
        <v>43312</v>
      </c>
      <c r="D273" s="1" t="s">
        <v>2585</v>
      </c>
      <c r="E273" s="7">
        <v>0</v>
      </c>
    </row>
    <row r="274" spans="1:5" hidden="1" x14ac:dyDescent="0.25">
      <c r="A274">
        <v>272</v>
      </c>
      <c r="B274" s="1" t="s">
        <v>1298</v>
      </c>
      <c r="C274" s="16">
        <v>43312</v>
      </c>
      <c r="D274" s="1" t="s">
        <v>2585</v>
      </c>
      <c r="E274" s="7">
        <v>0</v>
      </c>
    </row>
    <row r="275" spans="1:5" hidden="1" x14ac:dyDescent="0.25">
      <c r="A275">
        <v>273</v>
      </c>
      <c r="B275" s="1" t="s">
        <v>1299</v>
      </c>
      <c r="C275" s="16">
        <v>43312</v>
      </c>
      <c r="D275" s="1" t="s">
        <v>2585</v>
      </c>
      <c r="E275" s="53">
        <v>0</v>
      </c>
    </row>
    <row r="276" spans="1:5" hidden="1" x14ac:dyDescent="0.25">
      <c r="A276">
        <v>274</v>
      </c>
      <c r="B276" s="1" t="s">
        <v>1300</v>
      </c>
      <c r="C276" s="16">
        <v>43343</v>
      </c>
      <c r="D276" s="1" t="s">
        <v>2615</v>
      </c>
      <c r="E276" s="7">
        <v>0</v>
      </c>
    </row>
    <row r="277" spans="1:5" hidden="1" x14ac:dyDescent="0.25">
      <c r="A277">
        <v>275</v>
      </c>
      <c r="B277" s="1" t="s">
        <v>1871</v>
      </c>
      <c r="C277" s="16">
        <v>43343</v>
      </c>
      <c r="D277" s="1" t="s">
        <v>2616</v>
      </c>
      <c r="E277" s="53">
        <v>0</v>
      </c>
    </row>
    <row r="278" spans="1:5" x14ac:dyDescent="0.25">
      <c r="A278" s="8">
        <v>276</v>
      </c>
      <c r="B278" s="3" t="s">
        <v>1301</v>
      </c>
      <c r="C278" s="9">
        <v>41274</v>
      </c>
      <c r="D278" s="8"/>
      <c r="E278" s="7">
        <v>580</v>
      </c>
    </row>
    <row r="279" spans="1:5" x14ac:dyDescent="0.25">
      <c r="A279" s="8">
        <v>277</v>
      </c>
      <c r="B279" s="3" t="s">
        <v>1302</v>
      </c>
      <c r="C279" s="9">
        <v>41274</v>
      </c>
      <c r="D279" s="8"/>
      <c r="E279" s="7">
        <v>883.24</v>
      </c>
    </row>
    <row r="280" spans="1:5" x14ac:dyDescent="0.25">
      <c r="A280" s="8">
        <v>278</v>
      </c>
      <c r="B280" s="3" t="s">
        <v>1303</v>
      </c>
      <c r="C280" s="9">
        <v>41274</v>
      </c>
      <c r="D280" s="8"/>
      <c r="E280" s="7">
        <v>823.24</v>
      </c>
    </row>
    <row r="281" spans="1:5" x14ac:dyDescent="0.25">
      <c r="A281" s="8">
        <v>279</v>
      </c>
      <c r="B281" s="3" t="s">
        <v>1304</v>
      </c>
      <c r="C281" s="9">
        <v>41274</v>
      </c>
      <c r="D281" s="8"/>
      <c r="E281" s="7">
        <v>507.6</v>
      </c>
    </row>
    <row r="282" spans="1:5" x14ac:dyDescent="0.25">
      <c r="A282" s="8">
        <v>280</v>
      </c>
      <c r="B282" s="3" t="s">
        <v>1305</v>
      </c>
      <c r="C282" s="9">
        <v>41274</v>
      </c>
      <c r="D282" s="8"/>
      <c r="E282" s="7">
        <v>507.6</v>
      </c>
    </row>
    <row r="283" spans="1:5" x14ac:dyDescent="0.25">
      <c r="A283" s="8">
        <v>281</v>
      </c>
      <c r="B283" s="3" t="s">
        <v>1306</v>
      </c>
      <c r="C283" s="9">
        <v>41274</v>
      </c>
      <c r="D283" s="8"/>
      <c r="E283" s="7">
        <v>507.6</v>
      </c>
    </row>
    <row r="284" spans="1:5" x14ac:dyDescent="0.25">
      <c r="A284" s="8">
        <v>282</v>
      </c>
      <c r="B284" s="3" t="s">
        <v>1307</v>
      </c>
      <c r="C284" s="9">
        <v>41274</v>
      </c>
      <c r="D284" s="8"/>
      <c r="E284" s="7">
        <v>507.6</v>
      </c>
    </row>
    <row r="285" spans="1:5" x14ac:dyDescent="0.25">
      <c r="A285" s="8">
        <v>283</v>
      </c>
      <c r="B285" s="3" t="s">
        <v>1308</v>
      </c>
      <c r="C285" s="9">
        <v>41274</v>
      </c>
      <c r="D285" s="8"/>
      <c r="E285" s="7">
        <v>839</v>
      </c>
    </row>
    <row r="286" spans="1:5" x14ac:dyDescent="0.25">
      <c r="A286" s="8">
        <v>284</v>
      </c>
      <c r="B286" s="3" t="s">
        <v>1309</v>
      </c>
      <c r="C286" s="9">
        <v>41274</v>
      </c>
      <c r="D286" s="8"/>
      <c r="E286" s="7">
        <v>1217</v>
      </c>
    </row>
    <row r="287" spans="1:5" x14ac:dyDescent="0.25">
      <c r="A287" s="8">
        <v>285</v>
      </c>
      <c r="B287" s="3" t="s">
        <v>1310</v>
      </c>
      <c r="C287" s="9">
        <v>41274</v>
      </c>
      <c r="D287" s="8"/>
      <c r="E287" s="7">
        <v>669</v>
      </c>
    </row>
    <row r="288" spans="1:5" x14ac:dyDescent="0.25">
      <c r="A288" s="8">
        <v>286</v>
      </c>
      <c r="B288" s="3" t="s">
        <v>1311</v>
      </c>
      <c r="C288" s="9">
        <v>41274</v>
      </c>
      <c r="D288" s="8"/>
      <c r="E288" s="7">
        <v>669</v>
      </c>
    </row>
    <row r="289" spans="1:5" x14ac:dyDescent="0.25">
      <c r="A289" s="8">
        <v>287</v>
      </c>
      <c r="B289" s="3" t="s">
        <v>1312</v>
      </c>
      <c r="C289" s="9">
        <v>41274</v>
      </c>
      <c r="D289" s="8"/>
      <c r="E289" s="7">
        <v>669</v>
      </c>
    </row>
    <row r="290" spans="1:5" x14ac:dyDescent="0.25">
      <c r="A290" s="8">
        <v>288</v>
      </c>
      <c r="B290" s="3" t="s">
        <v>1313</v>
      </c>
      <c r="C290" s="9">
        <v>41274</v>
      </c>
      <c r="D290" s="8"/>
      <c r="E290" s="7">
        <v>204</v>
      </c>
    </row>
    <row r="291" spans="1:5" x14ac:dyDescent="0.25">
      <c r="A291" s="8">
        <v>289</v>
      </c>
      <c r="B291" s="3" t="s">
        <v>1314</v>
      </c>
      <c r="C291" s="9">
        <v>41274</v>
      </c>
      <c r="D291" s="8"/>
      <c r="E291" s="7">
        <v>358</v>
      </c>
    </row>
    <row r="292" spans="1:5" x14ac:dyDescent="0.25">
      <c r="A292" s="8">
        <v>290</v>
      </c>
      <c r="B292" s="3" t="s">
        <v>1315</v>
      </c>
      <c r="C292" s="9">
        <v>41274</v>
      </c>
      <c r="D292" s="8"/>
      <c r="E292" s="7">
        <v>370</v>
      </c>
    </row>
    <row r="293" spans="1:5" x14ac:dyDescent="0.25">
      <c r="A293" s="8">
        <v>291</v>
      </c>
      <c r="B293" s="3" t="s">
        <v>1316</v>
      </c>
      <c r="C293" s="9">
        <v>41274</v>
      </c>
      <c r="D293" s="8"/>
      <c r="E293" s="7">
        <v>346.41</v>
      </c>
    </row>
    <row r="294" spans="1:5" hidden="1" x14ac:dyDescent="0.25">
      <c r="A294">
        <v>292</v>
      </c>
      <c r="B294" s="1" t="s">
        <v>1872</v>
      </c>
      <c r="C294" s="16">
        <v>41274</v>
      </c>
      <c r="D294" s="1" t="s">
        <v>2588</v>
      </c>
      <c r="E294" s="53">
        <v>0</v>
      </c>
    </row>
    <row r="295" spans="1:5" x14ac:dyDescent="0.25">
      <c r="A295" s="8">
        <v>293</v>
      </c>
      <c r="B295" s="3" t="s">
        <v>1317</v>
      </c>
      <c r="C295" s="9">
        <v>41274</v>
      </c>
      <c r="D295" s="8"/>
      <c r="E295" s="7">
        <v>758.8</v>
      </c>
    </row>
    <row r="296" spans="1:5" x14ac:dyDescent="0.25">
      <c r="A296" s="8">
        <v>294</v>
      </c>
      <c r="B296" s="3" t="s">
        <v>1318</v>
      </c>
      <c r="C296" s="9">
        <v>41274</v>
      </c>
      <c r="D296" s="8"/>
      <c r="E296" s="7">
        <v>758.81</v>
      </c>
    </row>
    <row r="297" spans="1:5" x14ac:dyDescent="0.25">
      <c r="A297" s="8">
        <v>295</v>
      </c>
      <c r="B297" s="3" t="s">
        <v>1319</v>
      </c>
      <c r="C297" s="9">
        <v>41274</v>
      </c>
      <c r="D297" s="8"/>
      <c r="E297" s="7">
        <v>836.6</v>
      </c>
    </row>
    <row r="298" spans="1:5" hidden="1" x14ac:dyDescent="0.25">
      <c r="A298">
        <v>296</v>
      </c>
      <c r="B298" s="1" t="s">
        <v>1873</v>
      </c>
      <c r="C298" s="16">
        <v>41274</v>
      </c>
      <c r="D298" s="1" t="s">
        <v>2588</v>
      </c>
      <c r="E298" s="7">
        <v>0</v>
      </c>
    </row>
    <row r="299" spans="1:5" hidden="1" x14ac:dyDescent="0.25">
      <c r="A299">
        <v>297</v>
      </c>
      <c r="B299" s="1" t="s">
        <v>1874</v>
      </c>
      <c r="C299" s="16">
        <v>41274</v>
      </c>
      <c r="D299" s="1" t="s">
        <v>2617</v>
      </c>
      <c r="E299" s="53">
        <v>0</v>
      </c>
    </row>
    <row r="300" spans="1:5" x14ac:dyDescent="0.25">
      <c r="A300" s="8">
        <v>298</v>
      </c>
      <c r="B300" s="3" t="s">
        <v>1320</v>
      </c>
      <c r="C300" s="9">
        <v>41274</v>
      </c>
      <c r="D300" s="8"/>
      <c r="E300" s="7">
        <v>905.84</v>
      </c>
    </row>
    <row r="301" spans="1:5" x14ac:dyDescent="0.25">
      <c r="A301" s="8">
        <v>299</v>
      </c>
      <c r="B301" s="3" t="s">
        <v>1321</v>
      </c>
      <c r="C301" s="9">
        <v>41274</v>
      </c>
      <c r="D301" s="8"/>
      <c r="E301" s="7">
        <v>219.24</v>
      </c>
    </row>
    <row r="302" spans="1:5" x14ac:dyDescent="0.25">
      <c r="A302" s="8">
        <v>300</v>
      </c>
      <c r="B302" s="3" t="s">
        <v>1322</v>
      </c>
      <c r="C302" s="9">
        <v>41274</v>
      </c>
      <c r="D302" s="8"/>
      <c r="E302" s="7">
        <v>219.24</v>
      </c>
    </row>
    <row r="303" spans="1:5" x14ac:dyDescent="0.25">
      <c r="A303" s="8">
        <v>301</v>
      </c>
      <c r="B303" s="3" t="s">
        <v>1323</v>
      </c>
      <c r="C303" s="9">
        <v>41274</v>
      </c>
      <c r="D303" s="8"/>
      <c r="E303" s="7">
        <v>219.24</v>
      </c>
    </row>
    <row r="304" spans="1:5" x14ac:dyDescent="0.25">
      <c r="A304" s="8">
        <v>302</v>
      </c>
      <c r="B304" s="3" t="s">
        <v>1324</v>
      </c>
      <c r="C304" s="9">
        <v>41274</v>
      </c>
      <c r="D304" s="8"/>
      <c r="E304" s="7">
        <v>219.27</v>
      </c>
    </row>
    <row r="305" spans="1:5" x14ac:dyDescent="0.25">
      <c r="A305" s="8">
        <v>303</v>
      </c>
      <c r="B305" s="3" t="s">
        <v>1325</v>
      </c>
      <c r="C305" s="9">
        <v>41274</v>
      </c>
      <c r="D305" s="8"/>
      <c r="E305" s="7">
        <v>683.07</v>
      </c>
    </row>
    <row r="306" spans="1:5" x14ac:dyDescent="0.25">
      <c r="A306" s="8">
        <v>304</v>
      </c>
      <c r="B306" s="3" t="s">
        <v>1326</v>
      </c>
      <c r="C306" s="9">
        <v>41274</v>
      </c>
      <c r="D306" s="8"/>
      <c r="E306" s="7">
        <v>638.07000000000005</v>
      </c>
    </row>
    <row r="307" spans="1:5" x14ac:dyDescent="0.25">
      <c r="A307" s="8">
        <v>305</v>
      </c>
      <c r="B307" s="3" t="s">
        <v>1327</v>
      </c>
      <c r="C307" s="9">
        <v>41274</v>
      </c>
      <c r="D307" s="8"/>
      <c r="E307" s="7">
        <v>638.07000000000005</v>
      </c>
    </row>
    <row r="308" spans="1:5" x14ac:dyDescent="0.25">
      <c r="A308" s="8">
        <v>306</v>
      </c>
      <c r="B308" s="3" t="s">
        <v>1328</v>
      </c>
      <c r="C308" s="9">
        <v>41274</v>
      </c>
      <c r="D308" s="8"/>
      <c r="E308" s="7">
        <v>550.80999999999995</v>
      </c>
    </row>
    <row r="309" spans="1:5" x14ac:dyDescent="0.25">
      <c r="A309" s="8">
        <v>307</v>
      </c>
      <c r="B309" s="3" t="s">
        <v>1329</v>
      </c>
      <c r="C309" s="9">
        <v>41274</v>
      </c>
      <c r="D309" s="8"/>
      <c r="E309" s="7">
        <v>550.02</v>
      </c>
    </row>
    <row r="310" spans="1:5" x14ac:dyDescent="0.25">
      <c r="A310" s="8">
        <v>308</v>
      </c>
      <c r="B310" s="3" t="s">
        <v>1330</v>
      </c>
      <c r="C310" s="9">
        <v>41274</v>
      </c>
      <c r="D310" s="8"/>
      <c r="E310" s="7">
        <v>209.35</v>
      </c>
    </row>
    <row r="311" spans="1:5" x14ac:dyDescent="0.25">
      <c r="A311" s="8">
        <v>309</v>
      </c>
      <c r="B311" s="3" t="s">
        <v>1331</v>
      </c>
      <c r="C311" s="9">
        <v>41274</v>
      </c>
      <c r="D311" s="8"/>
      <c r="E311" s="7">
        <v>209.35</v>
      </c>
    </row>
    <row r="312" spans="1:5" x14ac:dyDescent="0.25">
      <c r="A312" s="8">
        <v>310</v>
      </c>
      <c r="B312" s="3" t="s">
        <v>1332</v>
      </c>
      <c r="C312" s="9">
        <v>41274</v>
      </c>
      <c r="D312" s="8"/>
      <c r="E312" s="7">
        <v>209.35</v>
      </c>
    </row>
    <row r="313" spans="1:5" x14ac:dyDescent="0.25">
      <c r="A313" s="8">
        <v>311</v>
      </c>
      <c r="B313" s="3" t="s">
        <v>1333</v>
      </c>
      <c r="C313" s="9">
        <v>41274</v>
      </c>
      <c r="D313" s="8"/>
      <c r="E313" s="7">
        <v>209.35</v>
      </c>
    </row>
    <row r="314" spans="1:5" x14ac:dyDescent="0.25">
      <c r="A314" s="8">
        <v>312</v>
      </c>
      <c r="B314" s="3" t="s">
        <v>1334</v>
      </c>
      <c r="C314" s="9">
        <v>41274</v>
      </c>
      <c r="D314" s="8"/>
      <c r="E314" s="7">
        <v>209.35</v>
      </c>
    </row>
    <row r="315" spans="1:5" x14ac:dyDescent="0.25">
      <c r="A315" s="8">
        <v>313</v>
      </c>
      <c r="B315" s="3" t="s">
        <v>1335</v>
      </c>
      <c r="C315" s="9">
        <v>41274</v>
      </c>
      <c r="D315" s="8"/>
      <c r="E315" s="7">
        <v>209.35</v>
      </c>
    </row>
    <row r="316" spans="1:5" x14ac:dyDescent="0.25">
      <c r="A316" s="8">
        <v>314</v>
      </c>
      <c r="B316" s="3" t="s">
        <v>1336</v>
      </c>
      <c r="C316" s="9">
        <v>41274</v>
      </c>
      <c r="D316" s="8"/>
      <c r="E316" s="7">
        <v>209.35</v>
      </c>
    </row>
    <row r="317" spans="1:5" x14ac:dyDescent="0.25">
      <c r="A317" s="8">
        <v>315</v>
      </c>
      <c r="B317" s="3" t="s">
        <v>1337</v>
      </c>
      <c r="C317" s="9">
        <v>41274</v>
      </c>
      <c r="D317" s="8"/>
      <c r="E317" s="7">
        <v>209.35</v>
      </c>
    </row>
    <row r="318" spans="1:5" x14ac:dyDescent="0.25">
      <c r="A318" s="8">
        <v>316</v>
      </c>
      <c r="B318" s="3" t="s">
        <v>1338</v>
      </c>
      <c r="C318" s="9">
        <v>41274</v>
      </c>
      <c r="D318" s="8"/>
      <c r="E318" s="7">
        <v>209.35</v>
      </c>
    </row>
    <row r="319" spans="1:5" x14ac:dyDescent="0.25">
      <c r="A319" s="8">
        <v>317</v>
      </c>
      <c r="B319" s="3" t="s">
        <v>1339</v>
      </c>
      <c r="C319" s="9">
        <v>41639</v>
      </c>
      <c r="D319" s="8"/>
      <c r="E319" s="7">
        <v>405.3</v>
      </c>
    </row>
    <row r="320" spans="1:5" x14ac:dyDescent="0.25">
      <c r="A320" s="8">
        <v>318</v>
      </c>
      <c r="B320" s="3" t="s">
        <v>1340</v>
      </c>
      <c r="C320" s="9">
        <v>41639</v>
      </c>
      <c r="D320" s="8"/>
      <c r="E320" s="7">
        <v>99</v>
      </c>
    </row>
    <row r="321" spans="1:5" x14ac:dyDescent="0.25">
      <c r="A321" s="8">
        <v>319</v>
      </c>
      <c r="B321" s="3" t="s">
        <v>1341</v>
      </c>
      <c r="C321" s="9">
        <v>41639</v>
      </c>
      <c r="D321" s="8"/>
      <c r="E321" s="7">
        <v>96.75</v>
      </c>
    </row>
    <row r="322" spans="1:5" hidden="1" x14ac:dyDescent="0.25">
      <c r="A322">
        <v>320</v>
      </c>
      <c r="B322" s="1" t="s">
        <v>1875</v>
      </c>
      <c r="C322" s="16">
        <v>41639</v>
      </c>
      <c r="D322" s="1" t="s">
        <v>2588</v>
      </c>
      <c r="E322" s="7">
        <v>0</v>
      </c>
    </row>
    <row r="323" spans="1:5" hidden="1" x14ac:dyDescent="0.25">
      <c r="A323">
        <v>321</v>
      </c>
      <c r="B323" s="1" t="s">
        <v>1876</v>
      </c>
      <c r="C323" s="16">
        <v>41639</v>
      </c>
      <c r="D323" s="1" t="s">
        <v>2607</v>
      </c>
      <c r="E323" s="7">
        <v>0</v>
      </c>
    </row>
    <row r="324" spans="1:5" hidden="1" x14ac:dyDescent="0.25">
      <c r="A324">
        <v>322</v>
      </c>
      <c r="B324" s="1" t="s">
        <v>1877</v>
      </c>
      <c r="C324" s="16">
        <v>41639</v>
      </c>
      <c r="D324" s="1" t="s">
        <v>2618</v>
      </c>
      <c r="E324" s="7">
        <v>0</v>
      </c>
    </row>
    <row r="325" spans="1:5" hidden="1" x14ac:dyDescent="0.25">
      <c r="A325">
        <v>323</v>
      </c>
      <c r="B325" s="1" t="s">
        <v>1878</v>
      </c>
      <c r="C325" s="16">
        <v>41639</v>
      </c>
      <c r="D325" s="1" t="s">
        <v>2619</v>
      </c>
      <c r="E325" s="7">
        <v>0</v>
      </c>
    </row>
    <row r="326" spans="1:5" hidden="1" x14ac:dyDescent="0.25">
      <c r="A326">
        <v>324</v>
      </c>
      <c r="B326" s="1" t="s">
        <v>1879</v>
      </c>
      <c r="C326" s="16">
        <v>41639</v>
      </c>
      <c r="D326" s="1" t="s">
        <v>2588</v>
      </c>
      <c r="E326" s="7">
        <v>0</v>
      </c>
    </row>
    <row r="327" spans="1:5" hidden="1" x14ac:dyDescent="0.25">
      <c r="A327">
        <v>325</v>
      </c>
      <c r="B327" s="1" t="s">
        <v>1880</v>
      </c>
      <c r="C327" s="16">
        <v>41639</v>
      </c>
      <c r="D327" s="1" t="s">
        <v>2588</v>
      </c>
      <c r="E327" s="7">
        <v>0</v>
      </c>
    </row>
    <row r="328" spans="1:5" hidden="1" x14ac:dyDescent="0.25">
      <c r="A328">
        <v>326</v>
      </c>
      <c r="B328" s="1" t="s">
        <v>1881</v>
      </c>
      <c r="C328" s="16">
        <v>41639</v>
      </c>
      <c r="D328" s="1" t="s">
        <v>2588</v>
      </c>
      <c r="E328" s="7">
        <v>0</v>
      </c>
    </row>
    <row r="329" spans="1:5" hidden="1" x14ac:dyDescent="0.25">
      <c r="A329">
        <v>327</v>
      </c>
      <c r="B329" s="1" t="s">
        <v>1882</v>
      </c>
      <c r="C329" s="16">
        <v>41639</v>
      </c>
      <c r="D329" s="1" t="s">
        <v>2588</v>
      </c>
      <c r="E329" s="7">
        <v>0</v>
      </c>
    </row>
    <row r="330" spans="1:5" hidden="1" x14ac:dyDescent="0.25">
      <c r="A330">
        <v>328</v>
      </c>
      <c r="B330" s="1" t="s">
        <v>1883</v>
      </c>
      <c r="C330" s="16">
        <v>41639</v>
      </c>
      <c r="D330" s="1" t="s">
        <v>2588</v>
      </c>
      <c r="E330" s="53">
        <v>0</v>
      </c>
    </row>
    <row r="331" spans="1:5" hidden="1" x14ac:dyDescent="0.25">
      <c r="A331">
        <v>329</v>
      </c>
      <c r="B331" s="1" t="s">
        <v>1342</v>
      </c>
      <c r="C331" s="16">
        <v>41639</v>
      </c>
      <c r="D331" s="1" t="s">
        <v>2598</v>
      </c>
      <c r="E331" s="7">
        <v>0</v>
      </c>
    </row>
    <row r="332" spans="1:5" hidden="1" x14ac:dyDescent="0.25">
      <c r="A332">
        <v>330</v>
      </c>
      <c r="B332" s="1" t="s">
        <v>1884</v>
      </c>
      <c r="C332" s="16">
        <v>41639</v>
      </c>
      <c r="D332" s="1" t="s">
        <v>2588</v>
      </c>
      <c r="E332" s="53">
        <v>0</v>
      </c>
    </row>
    <row r="333" spans="1:5" x14ac:dyDescent="0.25">
      <c r="A333" s="8">
        <v>331</v>
      </c>
      <c r="B333" s="3" t="s">
        <v>1343</v>
      </c>
      <c r="C333" s="9">
        <v>41639</v>
      </c>
      <c r="D333" s="8"/>
      <c r="E333" s="7">
        <v>393</v>
      </c>
    </row>
    <row r="334" spans="1:5" x14ac:dyDescent="0.25">
      <c r="A334" s="8">
        <v>332</v>
      </c>
      <c r="B334" s="3" t="s">
        <v>1344</v>
      </c>
      <c r="C334" s="9">
        <v>41639</v>
      </c>
      <c r="D334" s="8"/>
      <c r="E334" s="7">
        <v>393</v>
      </c>
    </row>
    <row r="335" spans="1:5" x14ac:dyDescent="0.25">
      <c r="A335" s="8">
        <v>333</v>
      </c>
      <c r="B335" s="3" t="s">
        <v>1345</v>
      </c>
      <c r="C335" s="9">
        <v>41639</v>
      </c>
      <c r="D335" s="8"/>
      <c r="E335" s="7">
        <v>915</v>
      </c>
    </row>
    <row r="336" spans="1:5" x14ac:dyDescent="0.25">
      <c r="A336" s="8">
        <v>334</v>
      </c>
      <c r="B336" s="3" t="s">
        <v>1346</v>
      </c>
      <c r="C336" s="9">
        <v>41639</v>
      </c>
      <c r="D336" s="8"/>
      <c r="E336" s="7">
        <v>915</v>
      </c>
    </row>
    <row r="337" spans="1:5" x14ac:dyDescent="0.25">
      <c r="A337" s="8">
        <v>335</v>
      </c>
      <c r="B337" s="3" t="s">
        <v>1347</v>
      </c>
      <c r="C337" s="9">
        <v>41639</v>
      </c>
      <c r="D337" s="8"/>
      <c r="E337" s="7">
        <v>915</v>
      </c>
    </row>
    <row r="338" spans="1:5" x14ac:dyDescent="0.25">
      <c r="A338" s="8">
        <v>336</v>
      </c>
      <c r="B338" s="3" t="s">
        <v>1348</v>
      </c>
      <c r="C338" s="9">
        <v>41639</v>
      </c>
      <c r="D338" s="8"/>
      <c r="E338" s="7">
        <v>915</v>
      </c>
    </row>
    <row r="339" spans="1:5" x14ac:dyDescent="0.25">
      <c r="A339" s="8">
        <v>337</v>
      </c>
      <c r="B339" s="3" t="s">
        <v>1349</v>
      </c>
      <c r="C339" s="9">
        <v>41639</v>
      </c>
      <c r="D339" s="8"/>
      <c r="E339" s="7">
        <v>411.14</v>
      </c>
    </row>
    <row r="340" spans="1:5" x14ac:dyDescent="0.25">
      <c r="A340" s="8">
        <v>338</v>
      </c>
      <c r="B340" s="3" t="s">
        <v>1350</v>
      </c>
      <c r="C340" s="9">
        <v>41639</v>
      </c>
      <c r="D340" s="8"/>
      <c r="E340" s="7">
        <v>411.14</v>
      </c>
    </row>
    <row r="341" spans="1:5" hidden="1" x14ac:dyDescent="0.25">
      <c r="A341">
        <v>339</v>
      </c>
      <c r="B341" s="1" t="s">
        <v>1885</v>
      </c>
      <c r="C341" s="16">
        <v>41639</v>
      </c>
      <c r="D341" s="1" t="s">
        <v>2609</v>
      </c>
      <c r="E341" s="53">
        <v>0</v>
      </c>
    </row>
    <row r="342" spans="1:5" x14ac:dyDescent="0.25">
      <c r="A342" s="8">
        <v>340</v>
      </c>
      <c r="B342" s="3" t="s">
        <v>1351</v>
      </c>
      <c r="C342" s="9">
        <v>41639</v>
      </c>
      <c r="D342" s="8"/>
      <c r="E342" s="7">
        <v>225.34</v>
      </c>
    </row>
    <row r="343" spans="1:5" hidden="1" x14ac:dyDescent="0.25">
      <c r="A343">
        <v>341</v>
      </c>
      <c r="B343" s="1" t="s">
        <v>1352</v>
      </c>
      <c r="C343" s="16">
        <v>41639</v>
      </c>
      <c r="D343" s="1" t="s">
        <v>2585</v>
      </c>
      <c r="E343" s="53">
        <v>0</v>
      </c>
    </row>
    <row r="344" spans="1:5" x14ac:dyDescent="0.25">
      <c r="A344" s="8">
        <v>342</v>
      </c>
      <c r="B344" s="3" t="s">
        <v>1353</v>
      </c>
      <c r="C344" s="9">
        <v>41639</v>
      </c>
      <c r="D344" s="8"/>
      <c r="E344" s="7">
        <v>72.349999999999994</v>
      </c>
    </row>
    <row r="345" spans="1:5" x14ac:dyDescent="0.25">
      <c r="A345" s="8">
        <v>343</v>
      </c>
      <c r="B345" s="3" t="s">
        <v>1354</v>
      </c>
      <c r="C345" s="9">
        <v>41639</v>
      </c>
      <c r="D345" s="8"/>
      <c r="E345" s="7">
        <v>189</v>
      </c>
    </row>
    <row r="346" spans="1:5" x14ac:dyDescent="0.25">
      <c r="A346" s="8">
        <v>344</v>
      </c>
      <c r="B346" s="3" t="s">
        <v>1355</v>
      </c>
      <c r="C346" s="9">
        <v>41639</v>
      </c>
      <c r="D346" s="8"/>
      <c r="E346" s="7">
        <v>300</v>
      </c>
    </row>
    <row r="347" spans="1:5" x14ac:dyDescent="0.25">
      <c r="A347" s="8">
        <v>345</v>
      </c>
      <c r="B347" s="3" t="s">
        <v>1356</v>
      </c>
      <c r="C347" s="9">
        <v>41639</v>
      </c>
      <c r="D347" s="8"/>
      <c r="E347" s="7">
        <v>79</v>
      </c>
    </row>
    <row r="348" spans="1:5" x14ac:dyDescent="0.25">
      <c r="A348" s="8">
        <v>346</v>
      </c>
      <c r="B348" s="3" t="s">
        <v>1357</v>
      </c>
      <c r="C348" s="9">
        <v>42004</v>
      </c>
      <c r="D348" s="8"/>
      <c r="E348" s="7">
        <v>72.14</v>
      </c>
    </row>
    <row r="349" spans="1:5" x14ac:dyDescent="0.25">
      <c r="A349" s="8">
        <v>347</v>
      </c>
      <c r="B349" s="3" t="s">
        <v>1358</v>
      </c>
      <c r="C349" s="9">
        <v>42004</v>
      </c>
      <c r="D349" s="8"/>
      <c r="E349" s="7">
        <v>72.14</v>
      </c>
    </row>
    <row r="350" spans="1:5" x14ac:dyDescent="0.25">
      <c r="A350" s="8">
        <v>348</v>
      </c>
      <c r="B350" s="3" t="s">
        <v>1359</v>
      </c>
      <c r="C350" s="9">
        <v>42004</v>
      </c>
      <c r="D350" s="8"/>
      <c r="E350" s="7">
        <v>91</v>
      </c>
    </row>
    <row r="351" spans="1:5" x14ac:dyDescent="0.25">
      <c r="A351" s="8">
        <v>349</v>
      </c>
      <c r="B351" s="3" t="s">
        <v>1360</v>
      </c>
      <c r="C351" s="9">
        <v>42004</v>
      </c>
      <c r="D351" s="8"/>
      <c r="E351" s="7">
        <v>145.53</v>
      </c>
    </row>
    <row r="352" spans="1:5" x14ac:dyDescent="0.25">
      <c r="A352" s="8">
        <v>350</v>
      </c>
      <c r="B352" s="3" t="s">
        <v>1361</v>
      </c>
      <c r="C352" s="9">
        <v>42004</v>
      </c>
      <c r="D352" s="8"/>
      <c r="E352" s="7">
        <v>226.02</v>
      </c>
    </row>
    <row r="353" spans="1:5" x14ac:dyDescent="0.25">
      <c r="A353" s="8">
        <v>351</v>
      </c>
      <c r="B353" s="3" t="s">
        <v>1362</v>
      </c>
      <c r="C353" s="9">
        <v>42004</v>
      </c>
      <c r="D353" s="8"/>
      <c r="E353" s="7">
        <v>455.7</v>
      </c>
    </row>
    <row r="354" spans="1:5" x14ac:dyDescent="0.25">
      <c r="A354" s="8">
        <v>352</v>
      </c>
      <c r="B354" s="3" t="s">
        <v>1363</v>
      </c>
      <c r="C354" s="9">
        <v>42004</v>
      </c>
      <c r="D354" s="8"/>
      <c r="E354" s="7">
        <v>0</v>
      </c>
    </row>
    <row r="355" spans="1:5" x14ac:dyDescent="0.25">
      <c r="A355" s="8">
        <v>353</v>
      </c>
      <c r="B355" s="3" t="s">
        <v>1364</v>
      </c>
      <c r="C355" s="9">
        <v>42004</v>
      </c>
      <c r="D355" s="8"/>
      <c r="E355" s="7">
        <v>390.6</v>
      </c>
    </row>
    <row r="356" spans="1:5" x14ac:dyDescent="0.25">
      <c r="A356" s="8">
        <v>354</v>
      </c>
      <c r="B356" s="3" t="s">
        <v>1365</v>
      </c>
      <c r="C356" s="9">
        <v>42004</v>
      </c>
      <c r="D356" s="8"/>
      <c r="E356" s="7">
        <v>390.6</v>
      </c>
    </row>
    <row r="357" spans="1:5" x14ac:dyDescent="0.25">
      <c r="A357" s="8">
        <v>355</v>
      </c>
      <c r="B357" s="3" t="s">
        <v>1366</v>
      </c>
      <c r="C357" s="9">
        <v>42004</v>
      </c>
      <c r="D357" s="8"/>
      <c r="E357" s="7">
        <v>539.4</v>
      </c>
    </row>
    <row r="358" spans="1:5" x14ac:dyDescent="0.25">
      <c r="A358" s="8">
        <v>356</v>
      </c>
      <c r="B358" s="3" t="s">
        <v>1368</v>
      </c>
      <c r="C358" s="9">
        <v>42004</v>
      </c>
      <c r="D358" s="8"/>
      <c r="E358" s="7">
        <v>417.38</v>
      </c>
    </row>
    <row r="359" spans="1:5" x14ac:dyDescent="0.25">
      <c r="A359" s="8">
        <v>357</v>
      </c>
      <c r="B359" s="3" t="s">
        <v>1370</v>
      </c>
      <c r="C359" s="9">
        <v>42004</v>
      </c>
      <c r="D359" s="8"/>
      <c r="E359" s="7">
        <v>417.38</v>
      </c>
    </row>
    <row r="360" spans="1:5" x14ac:dyDescent="0.25">
      <c r="A360" s="8">
        <v>358</v>
      </c>
      <c r="B360" s="3" t="s">
        <v>1371</v>
      </c>
      <c r="C360" s="9">
        <v>42004</v>
      </c>
      <c r="D360" s="8"/>
      <c r="E360" s="7">
        <v>417.38</v>
      </c>
    </row>
    <row r="361" spans="1:5" x14ac:dyDescent="0.25">
      <c r="A361" s="8">
        <v>359</v>
      </c>
      <c r="B361" s="3" t="s">
        <v>1372</v>
      </c>
      <c r="C361" s="9">
        <v>42004</v>
      </c>
      <c r="D361" s="8"/>
      <c r="E361" s="7">
        <v>417.38</v>
      </c>
    </row>
    <row r="362" spans="1:5" x14ac:dyDescent="0.25">
      <c r="A362" s="8">
        <v>360</v>
      </c>
      <c r="B362" s="3" t="s">
        <v>1373</v>
      </c>
      <c r="C362" s="9">
        <v>42004</v>
      </c>
      <c r="D362" s="8"/>
      <c r="E362" s="7">
        <v>417.38</v>
      </c>
    </row>
    <row r="363" spans="1:5" x14ac:dyDescent="0.25">
      <c r="A363" s="8">
        <v>361</v>
      </c>
      <c r="B363" s="3" t="s">
        <v>1374</v>
      </c>
      <c r="C363" s="9">
        <v>42004</v>
      </c>
      <c r="D363" s="8"/>
      <c r="E363" s="7">
        <v>417.38</v>
      </c>
    </row>
    <row r="364" spans="1:5" x14ac:dyDescent="0.25">
      <c r="A364" s="8">
        <v>362</v>
      </c>
      <c r="B364" s="3" t="s">
        <v>1375</v>
      </c>
      <c r="C364" s="9">
        <v>42004</v>
      </c>
      <c r="D364" s="8"/>
      <c r="E364" s="7">
        <v>417.38</v>
      </c>
    </row>
    <row r="365" spans="1:5" x14ac:dyDescent="0.25">
      <c r="A365" s="8">
        <v>363</v>
      </c>
      <c r="B365" s="3" t="s">
        <v>1376</v>
      </c>
      <c r="C365" s="9">
        <v>42004</v>
      </c>
      <c r="D365" s="8"/>
      <c r="E365" s="7">
        <v>417.38</v>
      </c>
    </row>
    <row r="366" spans="1:5" x14ac:dyDescent="0.25">
      <c r="A366" s="8">
        <v>364</v>
      </c>
      <c r="B366" s="3" t="s">
        <v>1377</v>
      </c>
      <c r="C366" s="9">
        <v>42004</v>
      </c>
      <c r="D366" s="8"/>
      <c r="E366" s="7">
        <v>417.38</v>
      </c>
    </row>
    <row r="367" spans="1:5" x14ac:dyDescent="0.25">
      <c r="A367" s="8">
        <v>365</v>
      </c>
      <c r="B367" s="3" t="s">
        <v>1378</v>
      </c>
      <c r="C367" s="9">
        <v>42004</v>
      </c>
      <c r="D367" s="8"/>
      <c r="E367" s="7">
        <v>417.38</v>
      </c>
    </row>
    <row r="368" spans="1:5" x14ac:dyDescent="0.25">
      <c r="A368" s="8">
        <v>366</v>
      </c>
      <c r="B368" s="3" t="s">
        <v>1379</v>
      </c>
      <c r="C368" s="9">
        <v>42004</v>
      </c>
      <c r="D368" s="8"/>
      <c r="E368" s="7">
        <v>417.38</v>
      </c>
    </row>
    <row r="369" spans="1:5" x14ac:dyDescent="0.25">
      <c r="A369" s="8">
        <v>367</v>
      </c>
      <c r="B369" s="3" t="s">
        <v>1380</v>
      </c>
      <c r="C369" s="9">
        <v>42004</v>
      </c>
      <c r="D369" s="8"/>
      <c r="E369" s="7">
        <v>417.38</v>
      </c>
    </row>
    <row r="370" spans="1:5" x14ac:dyDescent="0.25">
      <c r="A370" s="8">
        <v>368</v>
      </c>
      <c r="B370" s="3" t="s">
        <v>1381</v>
      </c>
      <c r="C370" s="9">
        <v>42004</v>
      </c>
      <c r="D370" s="8"/>
      <c r="E370" s="7">
        <v>417.38</v>
      </c>
    </row>
    <row r="371" spans="1:5" x14ac:dyDescent="0.25">
      <c r="A371" s="8">
        <v>369</v>
      </c>
      <c r="B371" s="3" t="s">
        <v>1382</v>
      </c>
      <c r="C371" s="9">
        <v>42004</v>
      </c>
      <c r="D371" s="8"/>
      <c r="E371" s="7">
        <v>417.38</v>
      </c>
    </row>
    <row r="372" spans="1:5" x14ac:dyDescent="0.25">
      <c r="A372" s="8">
        <v>370</v>
      </c>
      <c r="B372" s="3" t="s">
        <v>1383</v>
      </c>
      <c r="C372" s="9">
        <v>42004</v>
      </c>
      <c r="D372" s="8"/>
      <c r="E372" s="7">
        <v>417.38</v>
      </c>
    </row>
    <row r="373" spans="1:5" x14ac:dyDescent="0.25">
      <c r="A373" s="8">
        <v>371</v>
      </c>
      <c r="B373" s="3" t="s">
        <v>1384</v>
      </c>
      <c r="C373" s="9">
        <v>42004</v>
      </c>
      <c r="D373" s="8"/>
      <c r="E373" s="7">
        <v>417.38</v>
      </c>
    </row>
    <row r="374" spans="1:5" x14ac:dyDescent="0.25">
      <c r="A374" s="8">
        <v>372</v>
      </c>
      <c r="B374" s="3" t="s">
        <v>1385</v>
      </c>
      <c r="C374" s="9">
        <v>42004</v>
      </c>
      <c r="D374" s="8"/>
      <c r="E374" s="7">
        <v>417.38</v>
      </c>
    </row>
    <row r="375" spans="1:5" x14ac:dyDescent="0.25">
      <c r="A375" s="8">
        <v>373</v>
      </c>
      <c r="B375" s="3" t="s">
        <v>1386</v>
      </c>
      <c r="C375" s="9">
        <v>42004</v>
      </c>
      <c r="D375" s="8"/>
      <c r="E375" s="7">
        <v>378.4</v>
      </c>
    </row>
    <row r="376" spans="1:5" x14ac:dyDescent="0.25">
      <c r="A376" s="8">
        <v>374</v>
      </c>
      <c r="B376" s="3" t="s">
        <v>1387</v>
      </c>
      <c r="C376" s="9">
        <v>42004</v>
      </c>
      <c r="D376" s="8"/>
      <c r="E376" s="7">
        <v>474.3</v>
      </c>
    </row>
    <row r="377" spans="1:5" hidden="1" x14ac:dyDescent="0.25">
      <c r="A377">
        <v>375</v>
      </c>
      <c r="B377" s="1" t="s">
        <v>1388</v>
      </c>
      <c r="C377" s="16">
        <v>42004</v>
      </c>
      <c r="D377" s="1" t="s">
        <v>2585</v>
      </c>
      <c r="E377" s="53">
        <v>0</v>
      </c>
    </row>
    <row r="378" spans="1:5" x14ac:dyDescent="0.25">
      <c r="A378" s="8">
        <v>376</v>
      </c>
      <c r="B378" s="3" t="s">
        <v>1389</v>
      </c>
      <c r="C378" s="9">
        <v>42004</v>
      </c>
      <c r="D378" s="8"/>
      <c r="E378" s="7">
        <v>455.7</v>
      </c>
    </row>
    <row r="379" spans="1:5" x14ac:dyDescent="0.25">
      <c r="A379" s="8">
        <v>377</v>
      </c>
      <c r="B379" s="3" t="s">
        <v>1390</v>
      </c>
      <c r="C379" s="9">
        <v>42004</v>
      </c>
      <c r="D379" s="8"/>
      <c r="E379" s="7">
        <v>455.7</v>
      </c>
    </row>
    <row r="380" spans="1:5" x14ac:dyDescent="0.25">
      <c r="A380" s="8">
        <v>378</v>
      </c>
      <c r="B380" s="3" t="s">
        <v>1391</v>
      </c>
      <c r="C380" s="9">
        <v>42004</v>
      </c>
      <c r="D380" s="8"/>
      <c r="E380" s="7">
        <v>455.7</v>
      </c>
    </row>
    <row r="381" spans="1:5" x14ac:dyDescent="0.25">
      <c r="A381" s="8">
        <v>379</v>
      </c>
      <c r="B381" s="3" t="s">
        <v>1392</v>
      </c>
      <c r="C381" s="9">
        <v>42004</v>
      </c>
      <c r="D381" s="8"/>
      <c r="E381" s="7">
        <v>344.1</v>
      </c>
    </row>
    <row r="382" spans="1:5" x14ac:dyDescent="0.25">
      <c r="A382" s="8">
        <v>380</v>
      </c>
      <c r="B382" s="3" t="s">
        <v>1393</v>
      </c>
      <c r="C382" s="9">
        <v>42004</v>
      </c>
      <c r="D382" s="8"/>
      <c r="E382" s="7">
        <v>344.1</v>
      </c>
    </row>
    <row r="383" spans="1:5" x14ac:dyDescent="0.25">
      <c r="A383" s="8">
        <v>381</v>
      </c>
      <c r="B383" s="3" t="s">
        <v>1394</v>
      </c>
      <c r="C383" s="9">
        <v>42004</v>
      </c>
      <c r="D383" s="8"/>
      <c r="E383" s="7">
        <v>297.60000000000002</v>
      </c>
    </row>
    <row r="384" spans="1:5" x14ac:dyDescent="0.25">
      <c r="A384" s="8">
        <v>382</v>
      </c>
      <c r="B384" s="3" t="s">
        <v>1369</v>
      </c>
      <c r="C384" s="9">
        <v>42004</v>
      </c>
      <c r="D384" s="8"/>
      <c r="E384" s="7">
        <v>417.38</v>
      </c>
    </row>
    <row r="385" spans="1:5" x14ac:dyDescent="0.25">
      <c r="A385" s="8">
        <v>383</v>
      </c>
      <c r="B385" s="3" t="s">
        <v>1367</v>
      </c>
      <c r="C385" s="9">
        <v>42004</v>
      </c>
      <c r="D385" s="8"/>
      <c r="E385" s="7">
        <v>340.65</v>
      </c>
    </row>
    <row r="386" spans="1:5" hidden="1" x14ac:dyDescent="0.25">
      <c r="A386">
        <v>384</v>
      </c>
      <c r="B386" s="1" t="s">
        <v>1886</v>
      </c>
      <c r="C386" s="16">
        <v>42004</v>
      </c>
      <c r="D386" s="1" t="s">
        <v>2609</v>
      </c>
      <c r="E386" s="7">
        <v>0</v>
      </c>
    </row>
    <row r="387" spans="1:5" hidden="1" x14ac:dyDescent="0.25">
      <c r="A387">
        <v>385</v>
      </c>
      <c r="B387" s="1" t="s">
        <v>1887</v>
      </c>
      <c r="C387" s="16">
        <v>42004</v>
      </c>
      <c r="D387" s="1" t="s">
        <v>2620</v>
      </c>
      <c r="E387" s="7">
        <v>0</v>
      </c>
    </row>
    <row r="388" spans="1:5" hidden="1" x14ac:dyDescent="0.25">
      <c r="A388">
        <v>386</v>
      </c>
      <c r="B388" s="1" t="s">
        <v>1888</v>
      </c>
      <c r="C388" s="16">
        <v>42004</v>
      </c>
      <c r="D388" s="1" t="s">
        <v>2621</v>
      </c>
      <c r="E388" s="7">
        <v>0</v>
      </c>
    </row>
    <row r="389" spans="1:5" hidden="1" x14ac:dyDescent="0.25">
      <c r="A389">
        <v>387</v>
      </c>
      <c r="B389" s="1" t="s">
        <v>1889</v>
      </c>
      <c r="C389" s="16">
        <v>42004</v>
      </c>
      <c r="D389" s="1" t="s">
        <v>2622</v>
      </c>
      <c r="E389" s="53">
        <v>0</v>
      </c>
    </row>
    <row r="390" spans="1:5" x14ac:dyDescent="0.25">
      <c r="A390" s="8">
        <v>388</v>
      </c>
      <c r="B390" s="3" t="s">
        <v>1395</v>
      </c>
      <c r="C390" s="9">
        <v>42004</v>
      </c>
      <c r="D390" s="8"/>
      <c r="E390" s="7">
        <v>720</v>
      </c>
    </row>
    <row r="391" spans="1:5" x14ac:dyDescent="0.25">
      <c r="A391" s="8">
        <v>389</v>
      </c>
      <c r="B391" s="3" t="s">
        <v>1396</v>
      </c>
      <c r="C391" s="9">
        <v>42004</v>
      </c>
      <c r="D391" s="8"/>
      <c r="E391" s="7">
        <v>720</v>
      </c>
    </row>
    <row r="392" spans="1:5" x14ac:dyDescent="0.25">
      <c r="A392" s="8">
        <v>390</v>
      </c>
      <c r="B392" s="3" t="s">
        <v>1397</v>
      </c>
      <c r="C392" s="9">
        <v>42004</v>
      </c>
      <c r="D392" s="8"/>
      <c r="E392" s="7">
        <v>720</v>
      </c>
    </row>
    <row r="393" spans="1:5" x14ac:dyDescent="0.25">
      <c r="A393" s="8">
        <v>391</v>
      </c>
      <c r="B393" s="3" t="s">
        <v>1398</v>
      </c>
      <c r="C393" s="9">
        <v>42004</v>
      </c>
      <c r="D393" s="8"/>
      <c r="E393" s="7">
        <v>720</v>
      </c>
    </row>
    <row r="394" spans="1:5" x14ac:dyDescent="0.25">
      <c r="A394" s="8">
        <v>392</v>
      </c>
      <c r="B394" s="3" t="s">
        <v>1399</v>
      </c>
      <c r="C394" s="9">
        <v>42004</v>
      </c>
      <c r="D394" s="8"/>
      <c r="E394" s="7">
        <v>720</v>
      </c>
    </row>
    <row r="395" spans="1:5" x14ac:dyDescent="0.25">
      <c r="A395" s="8">
        <v>393</v>
      </c>
      <c r="B395" s="3" t="s">
        <v>1400</v>
      </c>
      <c r="C395" s="9">
        <v>42004</v>
      </c>
      <c r="D395" s="8"/>
      <c r="E395" s="7">
        <v>720</v>
      </c>
    </row>
    <row r="396" spans="1:5" x14ac:dyDescent="0.25">
      <c r="A396" s="8">
        <v>394</v>
      </c>
      <c r="B396" s="3" t="s">
        <v>1401</v>
      </c>
      <c r="C396" s="9">
        <v>42004</v>
      </c>
      <c r="D396" s="8"/>
      <c r="E396" s="7">
        <v>1026.68</v>
      </c>
    </row>
    <row r="397" spans="1:5" x14ac:dyDescent="0.25">
      <c r="A397" s="8">
        <v>395</v>
      </c>
      <c r="B397" s="3" t="s">
        <v>1402</v>
      </c>
      <c r="C397" s="9">
        <v>42004</v>
      </c>
      <c r="D397" s="8"/>
      <c r="E397" s="7">
        <v>1026.68</v>
      </c>
    </row>
    <row r="398" spans="1:5" hidden="1" x14ac:dyDescent="0.25">
      <c r="A398">
        <v>396</v>
      </c>
      <c r="B398" s="1" t="s">
        <v>1403</v>
      </c>
      <c r="C398" s="16">
        <v>42735</v>
      </c>
      <c r="D398" s="1" t="s">
        <v>2623</v>
      </c>
      <c r="E398" s="7">
        <v>0</v>
      </c>
    </row>
    <row r="399" spans="1:5" hidden="1" x14ac:dyDescent="0.25">
      <c r="A399">
        <v>397</v>
      </c>
      <c r="B399" s="1" t="s">
        <v>1404</v>
      </c>
      <c r="C399" s="16">
        <v>42735</v>
      </c>
      <c r="D399" s="1" t="s">
        <v>2624</v>
      </c>
      <c r="E399" s="53">
        <v>0</v>
      </c>
    </row>
    <row r="400" spans="1:5" x14ac:dyDescent="0.25">
      <c r="A400" s="8">
        <v>398</v>
      </c>
      <c r="B400" s="3" t="s">
        <v>1405</v>
      </c>
      <c r="C400" s="9">
        <v>42735</v>
      </c>
      <c r="D400" s="8"/>
      <c r="E400" s="7">
        <v>270</v>
      </c>
    </row>
    <row r="401" spans="1:5" x14ac:dyDescent="0.25">
      <c r="A401" s="8">
        <v>399</v>
      </c>
      <c r="B401" s="3" t="s">
        <v>1406</v>
      </c>
      <c r="C401" s="9">
        <v>42735</v>
      </c>
      <c r="D401" s="8"/>
      <c r="E401" s="7">
        <v>270</v>
      </c>
    </row>
    <row r="402" spans="1:5" x14ac:dyDescent="0.25">
      <c r="A402" s="8">
        <v>400</v>
      </c>
      <c r="B402" s="3" t="s">
        <v>1407</v>
      </c>
      <c r="C402" s="9">
        <v>42735</v>
      </c>
      <c r="D402" s="8"/>
      <c r="E402" s="7">
        <v>270</v>
      </c>
    </row>
    <row r="403" spans="1:5" x14ac:dyDescent="0.25">
      <c r="A403" s="8">
        <v>401</v>
      </c>
      <c r="B403" s="3" t="s">
        <v>1408</v>
      </c>
      <c r="C403" s="9">
        <v>42735</v>
      </c>
      <c r="D403" s="8"/>
      <c r="E403" s="7">
        <v>270</v>
      </c>
    </row>
    <row r="404" spans="1:5" x14ac:dyDescent="0.25">
      <c r="A404" s="8">
        <v>402</v>
      </c>
      <c r="B404" s="3" t="s">
        <v>1409</v>
      </c>
      <c r="C404" s="9">
        <v>42735</v>
      </c>
      <c r="D404" s="8"/>
      <c r="E404" s="7">
        <v>270</v>
      </c>
    </row>
    <row r="405" spans="1:5" x14ac:dyDescent="0.25">
      <c r="A405" s="8">
        <v>403</v>
      </c>
      <c r="B405" s="3" t="s">
        <v>1410</v>
      </c>
      <c r="C405" s="9">
        <v>42735</v>
      </c>
      <c r="D405" s="8"/>
      <c r="E405" s="7">
        <v>270</v>
      </c>
    </row>
    <row r="406" spans="1:5" x14ac:dyDescent="0.25">
      <c r="A406" s="8">
        <v>404</v>
      </c>
      <c r="B406" s="3" t="s">
        <v>1411</v>
      </c>
      <c r="C406" s="9">
        <v>42735</v>
      </c>
      <c r="D406" s="8"/>
      <c r="E406" s="7">
        <v>280</v>
      </c>
    </row>
    <row r="407" spans="1:5" x14ac:dyDescent="0.25">
      <c r="A407" s="8">
        <v>405</v>
      </c>
      <c r="B407" s="3" t="s">
        <v>1412</v>
      </c>
      <c r="C407" s="9">
        <v>42735</v>
      </c>
      <c r="D407" s="8"/>
      <c r="E407" s="7">
        <v>1057</v>
      </c>
    </row>
    <row r="408" spans="1:5" hidden="1" x14ac:dyDescent="0.25">
      <c r="A408">
        <v>406</v>
      </c>
      <c r="B408" s="1" t="s">
        <v>1890</v>
      </c>
      <c r="C408" s="16">
        <v>42735</v>
      </c>
      <c r="D408" s="1" t="s">
        <v>2588</v>
      </c>
      <c r="E408" s="53">
        <v>0</v>
      </c>
    </row>
    <row r="409" spans="1:5" x14ac:dyDescent="0.25">
      <c r="A409" s="8">
        <v>407</v>
      </c>
      <c r="B409" s="3" t="s">
        <v>1413</v>
      </c>
      <c r="C409" s="9">
        <v>41639</v>
      </c>
      <c r="D409" s="8"/>
      <c r="E409" s="7">
        <v>305</v>
      </c>
    </row>
    <row r="410" spans="1:5" hidden="1" x14ac:dyDescent="0.25">
      <c r="A410">
        <v>408</v>
      </c>
      <c r="B410" s="1" t="s">
        <v>1414</v>
      </c>
      <c r="C410" s="16">
        <v>43343</v>
      </c>
      <c r="D410" s="1" t="s">
        <v>2598</v>
      </c>
      <c r="E410" s="7">
        <v>0</v>
      </c>
    </row>
    <row r="411" spans="1:5" x14ac:dyDescent="0.25">
      <c r="A411" s="8">
        <v>409</v>
      </c>
      <c r="B411" s="3" t="s">
        <v>1415</v>
      </c>
      <c r="C411" s="9">
        <v>43343</v>
      </c>
      <c r="D411" s="8"/>
      <c r="E411" s="7">
        <v>370</v>
      </c>
    </row>
    <row r="412" spans="1:5" hidden="1" x14ac:dyDescent="0.25">
      <c r="A412">
        <v>410</v>
      </c>
      <c r="B412" s="1" t="s">
        <v>1891</v>
      </c>
      <c r="C412" s="16">
        <v>43343</v>
      </c>
      <c r="D412" s="1" t="s">
        <v>2588</v>
      </c>
      <c r="E412" s="53">
        <v>0</v>
      </c>
    </row>
    <row r="413" spans="1:5" x14ac:dyDescent="0.25">
      <c r="A413" s="8">
        <v>411</v>
      </c>
      <c r="B413" s="3" t="s">
        <v>1416</v>
      </c>
      <c r="C413" s="9">
        <v>43373</v>
      </c>
      <c r="D413" s="8"/>
      <c r="E413" s="7">
        <v>47.97</v>
      </c>
    </row>
    <row r="414" spans="1:5" x14ac:dyDescent="0.25">
      <c r="A414" s="8">
        <v>412</v>
      </c>
      <c r="B414" s="3" t="s">
        <v>1417</v>
      </c>
      <c r="C414" s="9">
        <v>43373</v>
      </c>
      <c r="D414" s="8"/>
      <c r="E414" s="7">
        <v>64.23</v>
      </c>
    </row>
    <row r="415" spans="1:5" x14ac:dyDescent="0.25">
      <c r="A415" s="8">
        <v>413</v>
      </c>
      <c r="B415" s="3" t="s">
        <v>1418</v>
      </c>
      <c r="C415" s="9">
        <v>43373</v>
      </c>
      <c r="D415" s="8"/>
      <c r="E415" s="7">
        <v>254.79</v>
      </c>
    </row>
    <row r="416" spans="1:5" hidden="1" x14ac:dyDescent="0.25">
      <c r="A416">
        <v>414</v>
      </c>
      <c r="B416" s="1" t="s">
        <v>1892</v>
      </c>
      <c r="C416" s="16">
        <v>43382</v>
      </c>
      <c r="D416" s="1" t="s">
        <v>2586</v>
      </c>
      <c r="E416" s="53">
        <v>0</v>
      </c>
    </row>
    <row r="417" spans="1:5" x14ac:dyDescent="0.25">
      <c r="A417" s="8">
        <v>415</v>
      </c>
      <c r="B417" s="3" t="s">
        <v>1419</v>
      </c>
      <c r="C417" s="9">
        <v>43382</v>
      </c>
      <c r="D417" s="8"/>
      <c r="E417" s="7">
        <v>0</v>
      </c>
    </row>
    <row r="418" spans="1:5" x14ac:dyDescent="0.25">
      <c r="A418" s="8">
        <v>416</v>
      </c>
      <c r="B418" s="3" t="s">
        <v>1420</v>
      </c>
      <c r="C418" s="9">
        <v>43382</v>
      </c>
      <c r="D418" s="8"/>
      <c r="E418" s="7">
        <v>0</v>
      </c>
    </row>
    <row r="419" spans="1:5" x14ac:dyDescent="0.25">
      <c r="A419" s="8">
        <v>417</v>
      </c>
      <c r="B419" s="3" t="s">
        <v>1421</v>
      </c>
      <c r="C419" s="9">
        <v>43382</v>
      </c>
      <c r="D419" s="8"/>
      <c r="E419" s="7">
        <v>0</v>
      </c>
    </row>
    <row r="420" spans="1:5" x14ac:dyDescent="0.25">
      <c r="A420" s="8">
        <v>418</v>
      </c>
      <c r="B420" s="3" t="s">
        <v>1422</v>
      </c>
      <c r="C420" s="9">
        <v>43382</v>
      </c>
      <c r="D420" s="8"/>
      <c r="E420" s="7">
        <v>0</v>
      </c>
    </row>
    <row r="421" spans="1:5" x14ac:dyDescent="0.25">
      <c r="A421" s="8">
        <v>419</v>
      </c>
      <c r="B421" s="3" t="s">
        <v>1423</v>
      </c>
      <c r="C421" s="9">
        <v>43382</v>
      </c>
      <c r="D421" s="8"/>
      <c r="E421" s="7">
        <v>0</v>
      </c>
    </row>
    <row r="422" spans="1:5" hidden="1" x14ac:dyDescent="0.25">
      <c r="A422">
        <v>420</v>
      </c>
      <c r="B422" s="1" t="s">
        <v>1893</v>
      </c>
      <c r="C422" s="16">
        <v>43382</v>
      </c>
      <c r="D422" s="1" t="s">
        <v>2588</v>
      </c>
      <c r="E422" s="53">
        <v>0</v>
      </c>
    </row>
    <row r="423" spans="1:5" x14ac:dyDescent="0.25">
      <c r="A423" s="8">
        <v>421</v>
      </c>
      <c r="B423" s="3" t="s">
        <v>1424</v>
      </c>
      <c r="C423" s="9">
        <v>43382</v>
      </c>
      <c r="D423" s="8"/>
      <c r="E423" s="7">
        <v>0</v>
      </c>
    </row>
    <row r="424" spans="1:5" x14ac:dyDescent="0.25">
      <c r="A424" s="8">
        <v>422</v>
      </c>
      <c r="B424" s="3" t="s">
        <v>1425</v>
      </c>
      <c r="C424" s="9">
        <v>43382</v>
      </c>
      <c r="D424" s="8"/>
      <c r="E424" s="7">
        <v>0</v>
      </c>
    </row>
    <row r="425" spans="1:5" x14ac:dyDescent="0.25">
      <c r="A425" s="8">
        <v>423</v>
      </c>
      <c r="B425" s="3" t="s">
        <v>1426</v>
      </c>
      <c r="C425" s="9">
        <v>43382</v>
      </c>
      <c r="D425" s="8"/>
      <c r="E425" s="7">
        <v>0</v>
      </c>
    </row>
    <row r="426" spans="1:5" x14ac:dyDescent="0.25">
      <c r="A426" s="8">
        <v>424</v>
      </c>
      <c r="B426" s="3" t="s">
        <v>1427</v>
      </c>
      <c r="C426" s="9">
        <v>43382</v>
      </c>
      <c r="D426" s="8"/>
      <c r="E426" s="7">
        <v>0</v>
      </c>
    </row>
    <row r="427" spans="1:5" hidden="1" x14ac:dyDescent="0.25">
      <c r="A427">
        <v>425</v>
      </c>
      <c r="B427" s="1" t="s">
        <v>1894</v>
      </c>
      <c r="C427" s="16">
        <v>43382</v>
      </c>
      <c r="D427" s="1" t="s">
        <v>2625</v>
      </c>
      <c r="E427" s="53">
        <v>0</v>
      </c>
    </row>
    <row r="428" spans="1:5" x14ac:dyDescent="0.25">
      <c r="A428" s="8">
        <v>426</v>
      </c>
      <c r="B428" s="3" t="s">
        <v>1428</v>
      </c>
      <c r="C428" s="9">
        <v>43382</v>
      </c>
      <c r="D428" s="8"/>
      <c r="E428" s="7">
        <v>0</v>
      </c>
    </row>
    <row r="429" spans="1:5" x14ac:dyDescent="0.25">
      <c r="A429" s="8">
        <v>427</v>
      </c>
      <c r="B429" s="3" t="s">
        <v>1429</v>
      </c>
      <c r="C429" s="9">
        <v>43382</v>
      </c>
      <c r="D429" s="8"/>
      <c r="E429" s="7">
        <v>0</v>
      </c>
    </row>
    <row r="430" spans="1:5" hidden="1" x14ac:dyDescent="0.25">
      <c r="A430">
        <v>428</v>
      </c>
      <c r="B430" s="1" t="s">
        <v>1895</v>
      </c>
      <c r="C430" s="16">
        <v>43382</v>
      </c>
      <c r="D430" s="1" t="s">
        <v>2626</v>
      </c>
      <c r="E430" s="53">
        <v>0</v>
      </c>
    </row>
    <row r="431" spans="1:5" x14ac:dyDescent="0.25">
      <c r="A431" s="8">
        <v>429</v>
      </c>
      <c r="B431" s="3" t="s">
        <v>1430</v>
      </c>
      <c r="C431" s="9">
        <v>43382</v>
      </c>
      <c r="D431" s="8"/>
      <c r="E431" s="7">
        <v>0</v>
      </c>
    </row>
    <row r="432" spans="1:5" x14ac:dyDescent="0.25">
      <c r="A432" s="8">
        <v>430</v>
      </c>
      <c r="B432" s="3" t="s">
        <v>1431</v>
      </c>
      <c r="C432" s="9">
        <v>43383</v>
      </c>
      <c r="D432" s="8"/>
      <c r="E432" s="7">
        <v>0</v>
      </c>
    </row>
    <row r="433" spans="1:5" hidden="1" x14ac:dyDescent="0.25">
      <c r="A433">
        <v>431</v>
      </c>
      <c r="B433" s="1" t="s">
        <v>1432</v>
      </c>
      <c r="C433" s="16">
        <v>43383</v>
      </c>
      <c r="D433" s="1" t="s">
        <v>2598</v>
      </c>
      <c r="E433" s="7">
        <v>0</v>
      </c>
    </row>
    <row r="434" spans="1:5" x14ac:dyDescent="0.25">
      <c r="A434" s="8">
        <v>432</v>
      </c>
      <c r="B434" s="3" t="s">
        <v>1433</v>
      </c>
      <c r="C434" s="9">
        <v>43383</v>
      </c>
      <c r="D434" s="8"/>
      <c r="E434" s="7">
        <v>0</v>
      </c>
    </row>
    <row r="435" spans="1:5" x14ac:dyDescent="0.25">
      <c r="A435" s="8">
        <v>433</v>
      </c>
      <c r="B435" s="3" t="s">
        <v>1434</v>
      </c>
      <c r="C435" s="9">
        <v>43383</v>
      </c>
      <c r="D435" s="8"/>
      <c r="E435" s="7">
        <v>0</v>
      </c>
    </row>
    <row r="436" spans="1:5" x14ac:dyDescent="0.25">
      <c r="A436" s="8">
        <v>434</v>
      </c>
      <c r="B436" s="3" t="s">
        <v>1435</v>
      </c>
      <c r="C436" s="9">
        <v>43383</v>
      </c>
      <c r="D436" s="8"/>
      <c r="E436" s="7">
        <v>0</v>
      </c>
    </row>
    <row r="437" spans="1:5" x14ac:dyDescent="0.25">
      <c r="A437" s="8">
        <v>435</v>
      </c>
      <c r="B437" s="3" t="s">
        <v>1436</v>
      </c>
      <c r="C437" s="9">
        <v>43383</v>
      </c>
      <c r="D437" s="8"/>
      <c r="E437" s="7">
        <v>0</v>
      </c>
    </row>
    <row r="438" spans="1:5" hidden="1" x14ac:dyDescent="0.25">
      <c r="A438">
        <v>436</v>
      </c>
      <c r="B438" s="1" t="s">
        <v>1437</v>
      </c>
      <c r="C438" s="16">
        <v>43383</v>
      </c>
      <c r="D438" s="1" t="s">
        <v>2627</v>
      </c>
      <c r="E438" s="7">
        <v>0</v>
      </c>
    </row>
    <row r="439" spans="1:5" hidden="1" x14ac:dyDescent="0.25">
      <c r="A439">
        <v>437</v>
      </c>
      <c r="B439" s="1" t="s">
        <v>1896</v>
      </c>
      <c r="C439" s="16">
        <v>43383</v>
      </c>
      <c r="D439" s="1" t="s">
        <v>2628</v>
      </c>
      <c r="E439" s="53">
        <v>0</v>
      </c>
    </row>
    <row r="440" spans="1:5" x14ac:dyDescent="0.25">
      <c r="A440" s="8">
        <v>438</v>
      </c>
      <c r="B440" s="3" t="s">
        <v>1438</v>
      </c>
      <c r="C440" s="9">
        <v>43383</v>
      </c>
      <c r="D440" s="8"/>
      <c r="E440" s="7">
        <v>0</v>
      </c>
    </row>
    <row r="441" spans="1:5" x14ac:dyDescent="0.25">
      <c r="A441" s="8">
        <v>439</v>
      </c>
      <c r="B441" s="3" t="s">
        <v>1439</v>
      </c>
      <c r="C441" s="9">
        <v>43383</v>
      </c>
      <c r="D441" s="8"/>
      <c r="E441" s="7">
        <v>0</v>
      </c>
    </row>
    <row r="442" spans="1:5" hidden="1" x14ac:dyDescent="0.25">
      <c r="A442">
        <v>440</v>
      </c>
      <c r="B442" s="1" t="s">
        <v>1440</v>
      </c>
      <c r="C442" s="16">
        <v>43389</v>
      </c>
      <c r="D442" s="1" t="s">
        <v>2598</v>
      </c>
      <c r="E442" s="7">
        <v>0</v>
      </c>
    </row>
    <row r="443" spans="1:5" hidden="1" x14ac:dyDescent="0.25">
      <c r="A443">
        <v>441</v>
      </c>
      <c r="B443" s="1" t="s">
        <v>1897</v>
      </c>
      <c r="C443" s="16">
        <v>43389</v>
      </c>
      <c r="D443" s="1" t="s">
        <v>2629</v>
      </c>
      <c r="E443" s="7">
        <v>0</v>
      </c>
    </row>
    <row r="444" spans="1:5" hidden="1" x14ac:dyDescent="0.25">
      <c r="A444">
        <v>442</v>
      </c>
      <c r="B444" s="1" t="s">
        <v>1441</v>
      </c>
      <c r="C444" s="16">
        <v>43389</v>
      </c>
      <c r="D444" s="1" t="s">
        <v>2584</v>
      </c>
      <c r="E444" s="7">
        <v>0</v>
      </c>
    </row>
    <row r="445" spans="1:5" hidden="1" x14ac:dyDescent="0.25">
      <c r="A445">
        <v>443</v>
      </c>
      <c r="B445" s="1" t="s">
        <v>1442</v>
      </c>
      <c r="C445" s="16">
        <v>43389</v>
      </c>
      <c r="D445" s="1" t="s">
        <v>2584</v>
      </c>
      <c r="E445" s="7">
        <v>0</v>
      </c>
    </row>
    <row r="446" spans="1:5" hidden="1" x14ac:dyDescent="0.25">
      <c r="A446">
        <v>444</v>
      </c>
      <c r="B446" s="1" t="s">
        <v>1898</v>
      </c>
      <c r="C446" s="16">
        <v>43389</v>
      </c>
      <c r="D446" s="1" t="s">
        <v>2630</v>
      </c>
      <c r="E446" s="7">
        <v>0</v>
      </c>
    </row>
    <row r="447" spans="1:5" hidden="1" x14ac:dyDescent="0.25">
      <c r="A447">
        <v>445</v>
      </c>
      <c r="B447" s="1" t="s">
        <v>1443</v>
      </c>
      <c r="C447" s="16">
        <v>43389</v>
      </c>
      <c r="D447" s="1" t="s">
        <v>2631</v>
      </c>
      <c r="E447" s="53">
        <v>0</v>
      </c>
    </row>
    <row r="448" spans="1:5" x14ac:dyDescent="0.25">
      <c r="A448" s="8">
        <v>446</v>
      </c>
      <c r="B448" s="3" t="s">
        <v>1444</v>
      </c>
      <c r="C448" s="9">
        <v>43389</v>
      </c>
      <c r="D448" s="8"/>
      <c r="E448" s="7">
        <v>0</v>
      </c>
    </row>
    <row r="449" spans="1:5" hidden="1" x14ac:dyDescent="0.25">
      <c r="A449">
        <v>447</v>
      </c>
      <c r="B449" s="1" t="s">
        <v>1445</v>
      </c>
      <c r="C449" s="16">
        <v>43389</v>
      </c>
      <c r="D449" s="1" t="s">
        <v>2598</v>
      </c>
      <c r="E449" s="7">
        <v>0</v>
      </c>
    </row>
    <row r="450" spans="1:5" x14ac:dyDescent="0.25">
      <c r="A450" s="8">
        <v>448</v>
      </c>
      <c r="B450" s="3" t="s">
        <v>1446</v>
      </c>
      <c r="C450" s="9">
        <v>43389</v>
      </c>
      <c r="D450" s="8"/>
      <c r="E450" s="7">
        <v>0</v>
      </c>
    </row>
    <row r="451" spans="1:5" x14ac:dyDescent="0.25">
      <c r="A451" s="8">
        <v>449</v>
      </c>
      <c r="B451" s="3" t="s">
        <v>1447</v>
      </c>
      <c r="C451" s="9">
        <v>43395</v>
      </c>
      <c r="D451" s="8"/>
      <c r="E451" s="7">
        <v>0</v>
      </c>
    </row>
    <row r="452" spans="1:5" x14ac:dyDescent="0.25">
      <c r="A452" s="8">
        <v>450</v>
      </c>
      <c r="B452" s="3" t="s">
        <v>1448</v>
      </c>
      <c r="C452" s="9">
        <v>43395</v>
      </c>
      <c r="D452" s="8"/>
      <c r="E452" s="7">
        <v>0</v>
      </c>
    </row>
    <row r="453" spans="1:5" x14ac:dyDescent="0.25">
      <c r="A453" s="8">
        <v>451</v>
      </c>
      <c r="B453" s="3" t="s">
        <v>1449</v>
      </c>
      <c r="C453" s="9">
        <v>43404</v>
      </c>
      <c r="D453" s="8"/>
      <c r="E453" s="7">
        <v>325</v>
      </c>
    </row>
    <row r="454" spans="1:5" x14ac:dyDescent="0.25">
      <c r="A454" s="8">
        <v>452</v>
      </c>
      <c r="B454" s="3" t="s">
        <v>1450</v>
      </c>
      <c r="C454" s="9">
        <v>43404</v>
      </c>
      <c r="D454" s="8"/>
      <c r="E454" s="7">
        <v>113</v>
      </c>
    </row>
    <row r="455" spans="1:5" hidden="1" x14ac:dyDescent="0.25">
      <c r="A455">
        <v>453</v>
      </c>
      <c r="B455" s="1" t="s">
        <v>1899</v>
      </c>
      <c r="C455" s="16">
        <v>43418</v>
      </c>
      <c r="D455" s="1" t="s">
        <v>2632</v>
      </c>
      <c r="E455" s="53">
        <v>0</v>
      </c>
    </row>
    <row r="456" spans="1:5" x14ac:dyDescent="0.25">
      <c r="A456" s="8">
        <v>454</v>
      </c>
      <c r="B456" s="3" t="s">
        <v>1451</v>
      </c>
      <c r="C456" s="9">
        <v>43418</v>
      </c>
      <c r="D456" s="8"/>
      <c r="E456" s="7">
        <v>0</v>
      </c>
    </row>
    <row r="457" spans="1:5" x14ac:dyDescent="0.25">
      <c r="A457" s="8">
        <v>455</v>
      </c>
      <c r="B457" s="3" t="s">
        <v>1452</v>
      </c>
      <c r="C457" s="9">
        <v>43418</v>
      </c>
      <c r="D457" s="8"/>
      <c r="E457" s="7">
        <v>0</v>
      </c>
    </row>
    <row r="458" spans="1:5" x14ac:dyDescent="0.25">
      <c r="A458" s="8">
        <v>456</v>
      </c>
      <c r="B458" s="3" t="s">
        <v>1453</v>
      </c>
      <c r="C458" s="9">
        <v>43418</v>
      </c>
      <c r="D458" s="8"/>
      <c r="E458" s="7">
        <v>0</v>
      </c>
    </row>
    <row r="459" spans="1:5" x14ac:dyDescent="0.25">
      <c r="A459" s="8">
        <v>457</v>
      </c>
      <c r="B459" s="3" t="s">
        <v>1454</v>
      </c>
      <c r="C459" s="9">
        <v>43418</v>
      </c>
      <c r="D459" s="8"/>
      <c r="E459" s="7">
        <v>0</v>
      </c>
    </row>
    <row r="460" spans="1:5" x14ac:dyDescent="0.25">
      <c r="A460" s="8">
        <v>458</v>
      </c>
      <c r="B460" s="3" t="s">
        <v>1455</v>
      </c>
      <c r="C460" s="9">
        <v>43418</v>
      </c>
      <c r="D460" s="8"/>
      <c r="E460" s="7">
        <v>0</v>
      </c>
    </row>
    <row r="461" spans="1:5" x14ac:dyDescent="0.25">
      <c r="A461" s="8">
        <v>459</v>
      </c>
      <c r="B461" s="3" t="s">
        <v>1456</v>
      </c>
      <c r="C461" s="9">
        <v>43423</v>
      </c>
      <c r="D461" s="8"/>
      <c r="E461" s="7">
        <v>0</v>
      </c>
    </row>
    <row r="462" spans="1:5" x14ac:dyDescent="0.25">
      <c r="A462" s="8">
        <v>460</v>
      </c>
      <c r="B462" s="3" t="s">
        <v>1457</v>
      </c>
      <c r="C462" s="9">
        <v>43431</v>
      </c>
      <c r="D462" s="8"/>
      <c r="E462" s="7">
        <v>0</v>
      </c>
    </row>
    <row r="463" spans="1:5" x14ac:dyDescent="0.25">
      <c r="A463" s="8">
        <v>461</v>
      </c>
      <c r="B463" s="3" t="s">
        <v>1458</v>
      </c>
      <c r="C463" s="9">
        <v>43431</v>
      </c>
      <c r="D463" s="8"/>
      <c r="E463" s="7">
        <v>0</v>
      </c>
    </row>
    <row r="464" spans="1:5" x14ac:dyDescent="0.25">
      <c r="A464" s="8">
        <v>462</v>
      </c>
      <c r="B464" s="3" t="s">
        <v>1459</v>
      </c>
      <c r="C464" s="9">
        <v>43431</v>
      </c>
      <c r="D464" s="8"/>
      <c r="E464" s="7">
        <v>0</v>
      </c>
    </row>
    <row r="465" spans="1:5" x14ac:dyDescent="0.25">
      <c r="A465" s="8">
        <v>463</v>
      </c>
      <c r="B465" s="3" t="s">
        <v>1460</v>
      </c>
      <c r="C465" s="9">
        <v>43431</v>
      </c>
      <c r="D465" s="8"/>
      <c r="E465" s="7">
        <v>0</v>
      </c>
    </row>
    <row r="466" spans="1:5" x14ac:dyDescent="0.25">
      <c r="A466" s="8">
        <v>464</v>
      </c>
      <c r="B466" s="3" t="s">
        <v>1461</v>
      </c>
      <c r="C466" s="9">
        <v>43431</v>
      </c>
      <c r="D466" s="8"/>
      <c r="E466" s="7">
        <v>0</v>
      </c>
    </row>
    <row r="467" spans="1:5" x14ac:dyDescent="0.25">
      <c r="A467" s="8">
        <v>465</v>
      </c>
      <c r="B467" s="3" t="s">
        <v>1462</v>
      </c>
      <c r="C467" s="9">
        <v>43431</v>
      </c>
      <c r="D467" s="8"/>
      <c r="E467" s="7">
        <v>0</v>
      </c>
    </row>
    <row r="468" spans="1:5" x14ac:dyDescent="0.25">
      <c r="A468" s="8">
        <v>466</v>
      </c>
      <c r="B468" s="3" t="s">
        <v>1463</v>
      </c>
      <c r="C468" s="9">
        <v>43431</v>
      </c>
      <c r="D468" s="8"/>
      <c r="E468" s="7">
        <v>0</v>
      </c>
    </row>
    <row r="469" spans="1:5" x14ac:dyDescent="0.25">
      <c r="A469" s="8">
        <v>467</v>
      </c>
      <c r="B469" s="3" t="s">
        <v>1464</v>
      </c>
      <c r="C469" s="9">
        <v>43432</v>
      </c>
      <c r="D469" s="8"/>
      <c r="E469" s="7">
        <v>0</v>
      </c>
    </row>
    <row r="470" spans="1:5" x14ac:dyDescent="0.25">
      <c r="A470" s="8">
        <v>468</v>
      </c>
      <c r="B470" s="3" t="s">
        <v>1465</v>
      </c>
      <c r="C470" s="9">
        <v>43432</v>
      </c>
      <c r="D470" s="8"/>
      <c r="E470" s="7">
        <v>0</v>
      </c>
    </row>
    <row r="471" spans="1:5" hidden="1" x14ac:dyDescent="0.25">
      <c r="A471">
        <v>469</v>
      </c>
      <c r="B471" s="1" t="s">
        <v>1466</v>
      </c>
      <c r="C471" s="16">
        <v>43432</v>
      </c>
      <c r="D471" s="1" t="s">
        <v>2598</v>
      </c>
      <c r="E471" s="7">
        <v>0</v>
      </c>
    </row>
    <row r="472" spans="1:5" hidden="1" x14ac:dyDescent="0.25">
      <c r="A472">
        <v>470</v>
      </c>
      <c r="B472" s="1" t="s">
        <v>1900</v>
      </c>
      <c r="C472" s="16">
        <v>43432</v>
      </c>
      <c r="D472" s="1" t="s">
        <v>2633</v>
      </c>
      <c r="E472" s="7">
        <v>0</v>
      </c>
    </row>
    <row r="473" spans="1:5" hidden="1" x14ac:dyDescent="0.25">
      <c r="A473">
        <v>471</v>
      </c>
      <c r="B473" s="1" t="s">
        <v>1467</v>
      </c>
      <c r="C473" s="16">
        <v>43432</v>
      </c>
      <c r="D473" s="1" t="s">
        <v>2634</v>
      </c>
      <c r="E473" s="53">
        <v>0</v>
      </c>
    </row>
    <row r="474" spans="1:5" hidden="1" x14ac:dyDescent="0.25">
      <c r="A474">
        <v>472</v>
      </c>
      <c r="B474" s="1" t="s">
        <v>1468</v>
      </c>
      <c r="C474" s="16">
        <v>43432</v>
      </c>
      <c r="D474" s="1" t="s">
        <v>2598</v>
      </c>
      <c r="E474" s="7">
        <v>0</v>
      </c>
    </row>
    <row r="475" spans="1:5" x14ac:dyDescent="0.25">
      <c r="A475" s="8">
        <v>473</v>
      </c>
      <c r="B475" s="3" t="s">
        <v>1469</v>
      </c>
      <c r="C475" s="9">
        <v>43432</v>
      </c>
      <c r="D475" s="8"/>
      <c r="E475" s="7">
        <v>0</v>
      </c>
    </row>
    <row r="476" spans="1:5" hidden="1" x14ac:dyDescent="0.25">
      <c r="A476">
        <v>474</v>
      </c>
      <c r="B476" s="1" t="s">
        <v>1470</v>
      </c>
      <c r="C476" s="16">
        <v>43432</v>
      </c>
      <c r="D476" s="1" t="s">
        <v>2598</v>
      </c>
      <c r="E476" s="7">
        <v>0</v>
      </c>
    </row>
    <row r="477" spans="1:5" hidden="1" x14ac:dyDescent="0.25">
      <c r="A477">
        <v>475</v>
      </c>
      <c r="B477" s="1" t="s">
        <v>1901</v>
      </c>
      <c r="C477" s="16">
        <v>43432</v>
      </c>
      <c r="D477" s="1" t="s">
        <v>2586</v>
      </c>
      <c r="E477" s="53">
        <v>0</v>
      </c>
    </row>
    <row r="478" spans="1:5" x14ac:dyDescent="0.25">
      <c r="A478" s="8">
        <v>476</v>
      </c>
      <c r="B478" s="3" t="s">
        <v>1471</v>
      </c>
      <c r="C478" s="9">
        <v>43432</v>
      </c>
      <c r="D478" s="8"/>
      <c r="E478" s="7">
        <v>0</v>
      </c>
    </row>
    <row r="479" spans="1:5" hidden="1" x14ac:dyDescent="0.25">
      <c r="A479">
        <v>477</v>
      </c>
      <c r="B479" s="1" t="s">
        <v>1472</v>
      </c>
      <c r="C479" s="16">
        <v>43432</v>
      </c>
      <c r="D479" s="1" t="s">
        <v>2634</v>
      </c>
      <c r="E479" s="7">
        <v>0</v>
      </c>
    </row>
    <row r="480" spans="1:5" hidden="1" x14ac:dyDescent="0.25">
      <c r="A480">
        <v>478</v>
      </c>
      <c r="B480" s="1" t="s">
        <v>1902</v>
      </c>
      <c r="C480" s="16">
        <v>43432</v>
      </c>
      <c r="D480" s="1" t="s">
        <v>2589</v>
      </c>
      <c r="E480" s="7">
        <v>0</v>
      </c>
    </row>
    <row r="481" spans="1:5" hidden="1" x14ac:dyDescent="0.25">
      <c r="A481">
        <v>479</v>
      </c>
      <c r="B481" s="1" t="s">
        <v>1903</v>
      </c>
      <c r="C481" s="16">
        <v>43432</v>
      </c>
      <c r="D481" s="1" t="s">
        <v>2588</v>
      </c>
      <c r="E481" s="7">
        <v>0</v>
      </c>
    </row>
    <row r="482" spans="1:5" hidden="1" x14ac:dyDescent="0.25">
      <c r="A482">
        <v>480</v>
      </c>
      <c r="B482" s="1" t="s">
        <v>1478</v>
      </c>
      <c r="C482" s="16">
        <v>43432</v>
      </c>
      <c r="D482" s="1" t="s">
        <v>2634</v>
      </c>
      <c r="E482" s="53">
        <v>0</v>
      </c>
    </row>
    <row r="483" spans="1:5" x14ac:dyDescent="0.25">
      <c r="A483" s="8">
        <v>481</v>
      </c>
      <c r="B483" s="3" t="s">
        <v>1477</v>
      </c>
      <c r="C483" s="9">
        <v>43432</v>
      </c>
      <c r="D483" s="8"/>
      <c r="E483" s="7">
        <v>0</v>
      </c>
    </row>
    <row r="484" spans="1:5" x14ac:dyDescent="0.25">
      <c r="A484" s="8">
        <v>482</v>
      </c>
      <c r="B484" s="3" t="s">
        <v>1480</v>
      </c>
      <c r="C484" s="9">
        <v>43432</v>
      </c>
      <c r="D484" s="8"/>
      <c r="E484" s="7">
        <v>0</v>
      </c>
    </row>
    <row r="485" spans="1:5" hidden="1" x14ac:dyDescent="0.25">
      <c r="A485">
        <v>483</v>
      </c>
      <c r="B485" s="1" t="s">
        <v>1473</v>
      </c>
      <c r="C485" s="16">
        <v>43432</v>
      </c>
      <c r="D485" s="1" t="s">
        <v>2634</v>
      </c>
      <c r="E485" s="53">
        <v>0</v>
      </c>
    </row>
    <row r="486" spans="1:5" x14ac:dyDescent="0.25">
      <c r="A486" s="8">
        <v>484</v>
      </c>
      <c r="B486" s="3" t="s">
        <v>1474</v>
      </c>
      <c r="C486" s="9">
        <v>43432</v>
      </c>
      <c r="D486" s="8"/>
      <c r="E486" s="7">
        <v>0</v>
      </c>
    </row>
    <row r="487" spans="1:5" hidden="1" x14ac:dyDescent="0.25">
      <c r="A487">
        <v>485</v>
      </c>
      <c r="B487" s="1" t="s">
        <v>1475</v>
      </c>
      <c r="C487" s="16">
        <v>43432</v>
      </c>
      <c r="D487" s="1" t="s">
        <v>2635</v>
      </c>
      <c r="E487" s="53">
        <v>0</v>
      </c>
    </row>
    <row r="488" spans="1:5" hidden="1" x14ac:dyDescent="0.25">
      <c r="A488">
        <v>486</v>
      </c>
      <c r="B488" s="1" t="s">
        <v>1476</v>
      </c>
      <c r="C488" s="16">
        <v>43432</v>
      </c>
      <c r="D488" s="1" t="s">
        <v>2598</v>
      </c>
      <c r="E488" s="7">
        <v>0</v>
      </c>
    </row>
    <row r="489" spans="1:5" x14ac:dyDescent="0.25">
      <c r="A489" s="8">
        <v>487</v>
      </c>
      <c r="B489" s="3" t="s">
        <v>1482</v>
      </c>
      <c r="C489" s="9">
        <v>43432</v>
      </c>
      <c r="D489" s="8"/>
      <c r="E489" s="7">
        <v>0</v>
      </c>
    </row>
    <row r="490" spans="1:5" x14ac:dyDescent="0.25">
      <c r="A490" s="8">
        <v>488</v>
      </c>
      <c r="B490" s="3" t="s">
        <v>1483</v>
      </c>
      <c r="C490" s="9">
        <v>43432</v>
      </c>
      <c r="D490" s="8"/>
      <c r="E490" s="7">
        <v>0</v>
      </c>
    </row>
    <row r="491" spans="1:5" x14ac:dyDescent="0.25">
      <c r="A491" s="8">
        <v>489</v>
      </c>
      <c r="B491" s="3" t="s">
        <v>1481</v>
      </c>
      <c r="C491" s="9">
        <v>43432</v>
      </c>
      <c r="D491" s="8"/>
      <c r="E491" s="7">
        <v>0</v>
      </c>
    </row>
    <row r="492" spans="1:5" x14ac:dyDescent="0.25">
      <c r="A492" s="8">
        <v>490</v>
      </c>
      <c r="B492" s="3" t="s">
        <v>1479</v>
      </c>
      <c r="C492" s="9">
        <v>43432</v>
      </c>
      <c r="D492" s="8"/>
      <c r="E492" s="7">
        <v>0</v>
      </c>
    </row>
    <row r="493" spans="1:5" x14ac:dyDescent="0.25">
      <c r="A493" s="8">
        <v>491</v>
      </c>
      <c r="B493" s="3" t="s">
        <v>1484</v>
      </c>
      <c r="C493" s="9">
        <v>43432</v>
      </c>
      <c r="D493" s="8"/>
      <c r="E493" s="7">
        <v>0</v>
      </c>
    </row>
    <row r="494" spans="1:5" x14ac:dyDescent="0.25">
      <c r="A494" s="8">
        <v>492</v>
      </c>
      <c r="B494" s="3" t="s">
        <v>1485</v>
      </c>
      <c r="C494" s="9">
        <v>43432</v>
      </c>
      <c r="D494" s="8"/>
      <c r="E494" s="7">
        <v>0</v>
      </c>
    </row>
    <row r="495" spans="1:5" hidden="1" x14ac:dyDescent="0.25">
      <c r="A495">
        <v>493</v>
      </c>
      <c r="B495" s="1" t="s">
        <v>1904</v>
      </c>
      <c r="C495" s="16">
        <v>43432</v>
      </c>
      <c r="D495" s="1" t="s">
        <v>2630</v>
      </c>
      <c r="E495" s="53">
        <v>0</v>
      </c>
    </row>
    <row r="496" spans="1:5" x14ac:dyDescent="0.25">
      <c r="A496" s="8">
        <v>494</v>
      </c>
      <c r="B496" s="3" t="s">
        <v>1486</v>
      </c>
      <c r="C496" s="9">
        <v>43432</v>
      </c>
      <c r="D496" s="8"/>
      <c r="E496" s="7">
        <v>0</v>
      </c>
    </row>
    <row r="497" spans="1:5" x14ac:dyDescent="0.25">
      <c r="A497" s="8">
        <v>495</v>
      </c>
      <c r="B497" s="3" t="s">
        <v>1487</v>
      </c>
      <c r="C497" s="9">
        <v>43432</v>
      </c>
      <c r="D497" s="8"/>
      <c r="E497" s="7">
        <v>0</v>
      </c>
    </row>
    <row r="498" spans="1:5" hidden="1" x14ac:dyDescent="0.25">
      <c r="A498">
        <v>496</v>
      </c>
      <c r="B498" s="1" t="s">
        <v>1488</v>
      </c>
      <c r="C498" s="16">
        <v>43432</v>
      </c>
      <c r="D498" s="1" t="s">
        <v>2636</v>
      </c>
      <c r="E498" s="53">
        <v>0</v>
      </c>
    </row>
    <row r="499" spans="1:5" x14ac:dyDescent="0.25">
      <c r="A499" s="8">
        <v>497</v>
      </c>
      <c r="B499" s="3" t="s">
        <v>1489</v>
      </c>
      <c r="C499" s="9">
        <v>43432</v>
      </c>
      <c r="D499" s="8"/>
      <c r="E499" s="7">
        <v>0</v>
      </c>
    </row>
    <row r="500" spans="1:5" hidden="1" x14ac:dyDescent="0.25">
      <c r="A500">
        <v>498</v>
      </c>
      <c r="B500" s="1" t="s">
        <v>1905</v>
      </c>
      <c r="C500" s="16">
        <v>43432</v>
      </c>
      <c r="D500" s="1" t="s">
        <v>2621</v>
      </c>
      <c r="E500" s="53">
        <v>0</v>
      </c>
    </row>
    <row r="501" spans="1:5" x14ac:dyDescent="0.25">
      <c r="A501" s="8">
        <v>499</v>
      </c>
      <c r="B501" s="3" t="s">
        <v>1490</v>
      </c>
      <c r="C501" s="9">
        <v>43432</v>
      </c>
      <c r="D501" s="8"/>
      <c r="E501" s="7">
        <v>0</v>
      </c>
    </row>
    <row r="502" spans="1:5" hidden="1" x14ac:dyDescent="0.25">
      <c r="A502">
        <v>500</v>
      </c>
      <c r="B502" s="1" t="s">
        <v>1491</v>
      </c>
      <c r="C502" s="16">
        <v>43432</v>
      </c>
      <c r="D502" s="1" t="s">
        <v>2585</v>
      </c>
      <c r="E502" s="53">
        <v>0</v>
      </c>
    </row>
    <row r="503" spans="1:5" x14ac:dyDescent="0.25">
      <c r="A503" s="8">
        <v>501</v>
      </c>
      <c r="B503" s="3" t="s">
        <v>1492</v>
      </c>
      <c r="C503" s="9">
        <v>43432</v>
      </c>
      <c r="D503" s="8"/>
      <c r="E503" s="7">
        <v>0</v>
      </c>
    </row>
    <row r="504" spans="1:5" hidden="1" x14ac:dyDescent="0.25">
      <c r="A504">
        <v>502</v>
      </c>
      <c r="B504" s="1" t="s">
        <v>1906</v>
      </c>
      <c r="C504" s="16">
        <v>43432</v>
      </c>
      <c r="D504" s="1" t="s">
        <v>2637</v>
      </c>
      <c r="E504" s="53">
        <v>0</v>
      </c>
    </row>
    <row r="505" spans="1:5" hidden="1" x14ac:dyDescent="0.25">
      <c r="A505">
        <v>503</v>
      </c>
      <c r="B505" s="1" t="s">
        <v>1493</v>
      </c>
      <c r="C505" s="16">
        <v>43432</v>
      </c>
      <c r="D505" s="1" t="s">
        <v>2638</v>
      </c>
      <c r="E505" s="7">
        <v>0</v>
      </c>
    </row>
    <row r="506" spans="1:5" x14ac:dyDescent="0.25">
      <c r="A506" s="8">
        <v>504</v>
      </c>
      <c r="B506" s="3" t="s">
        <v>1494</v>
      </c>
      <c r="C506" s="9">
        <v>43432</v>
      </c>
      <c r="D506" s="8"/>
      <c r="E506" s="7">
        <v>0</v>
      </c>
    </row>
    <row r="507" spans="1:5" x14ac:dyDescent="0.25">
      <c r="A507" s="8">
        <v>505</v>
      </c>
      <c r="B507" s="3" t="s">
        <v>1495</v>
      </c>
      <c r="C507" s="9">
        <v>43432</v>
      </c>
      <c r="D507" s="8"/>
      <c r="E507" s="7">
        <v>0</v>
      </c>
    </row>
    <row r="508" spans="1:5" x14ac:dyDescent="0.25">
      <c r="A508" s="8">
        <v>506</v>
      </c>
      <c r="B508" s="3" t="s">
        <v>1496</v>
      </c>
      <c r="C508" s="9">
        <v>43432</v>
      </c>
      <c r="D508" s="8"/>
      <c r="E508" s="7">
        <v>0</v>
      </c>
    </row>
    <row r="509" spans="1:5" x14ac:dyDescent="0.25">
      <c r="A509" s="8">
        <v>507</v>
      </c>
      <c r="B509" s="3" t="s">
        <v>1497</v>
      </c>
      <c r="C509" s="9">
        <v>43432</v>
      </c>
      <c r="D509" s="8"/>
      <c r="E509" s="7">
        <v>0</v>
      </c>
    </row>
    <row r="510" spans="1:5" x14ac:dyDescent="0.25">
      <c r="A510" s="8">
        <v>508</v>
      </c>
      <c r="B510" s="3" t="s">
        <v>1498</v>
      </c>
      <c r="C510" s="9">
        <v>43432</v>
      </c>
      <c r="D510" s="8"/>
      <c r="E510" s="7">
        <v>0</v>
      </c>
    </row>
    <row r="511" spans="1:5" x14ac:dyDescent="0.25">
      <c r="A511" s="8">
        <v>509</v>
      </c>
      <c r="B511" s="3" t="s">
        <v>1499</v>
      </c>
      <c r="C511" s="9">
        <v>43432</v>
      </c>
      <c r="D511" s="8"/>
      <c r="E511" s="7">
        <v>0</v>
      </c>
    </row>
    <row r="512" spans="1:5" hidden="1" x14ac:dyDescent="0.25">
      <c r="A512">
        <v>510</v>
      </c>
      <c r="B512" s="1" t="s">
        <v>1500</v>
      </c>
      <c r="C512" s="16">
        <v>43432</v>
      </c>
      <c r="D512" s="1" t="s">
        <v>2598</v>
      </c>
      <c r="E512" s="7">
        <v>0</v>
      </c>
    </row>
    <row r="513" spans="1:5" x14ac:dyDescent="0.25">
      <c r="A513" s="8">
        <v>511</v>
      </c>
      <c r="B513" s="3" t="s">
        <v>1501</v>
      </c>
      <c r="C513" s="9">
        <v>43432</v>
      </c>
      <c r="D513" s="8"/>
      <c r="E513" s="7">
        <v>0</v>
      </c>
    </row>
    <row r="514" spans="1:5" x14ac:dyDescent="0.25">
      <c r="A514" s="8">
        <v>512</v>
      </c>
      <c r="B514" s="3" t="s">
        <v>1502</v>
      </c>
      <c r="C514" s="9">
        <v>43432</v>
      </c>
      <c r="D514" s="8"/>
      <c r="E514" s="7">
        <v>0</v>
      </c>
    </row>
    <row r="515" spans="1:5" hidden="1" x14ac:dyDescent="0.25">
      <c r="A515">
        <v>513</v>
      </c>
      <c r="B515" s="1" t="s">
        <v>1907</v>
      </c>
      <c r="C515" s="16">
        <v>43432</v>
      </c>
      <c r="D515" s="1" t="s">
        <v>2607</v>
      </c>
      <c r="E515" s="7">
        <v>0</v>
      </c>
    </row>
    <row r="516" spans="1:5" hidden="1" x14ac:dyDescent="0.25">
      <c r="A516">
        <v>514</v>
      </c>
      <c r="B516" s="1" t="s">
        <v>1908</v>
      </c>
      <c r="C516" s="16">
        <v>43432</v>
      </c>
      <c r="D516" s="1" t="s">
        <v>2588</v>
      </c>
      <c r="E516" s="53">
        <v>0</v>
      </c>
    </row>
    <row r="517" spans="1:5" x14ac:dyDescent="0.25">
      <c r="A517" s="8">
        <v>515</v>
      </c>
      <c r="B517" s="3" t="s">
        <v>1503</v>
      </c>
      <c r="C517" s="9">
        <v>43432</v>
      </c>
      <c r="D517" s="8"/>
      <c r="E517" s="7">
        <v>0</v>
      </c>
    </row>
    <row r="518" spans="1:5" x14ac:dyDescent="0.25">
      <c r="A518" s="8">
        <v>516</v>
      </c>
      <c r="B518" s="3" t="s">
        <v>1504</v>
      </c>
      <c r="C518" s="9">
        <v>43432</v>
      </c>
      <c r="D518" s="8"/>
      <c r="E518" s="7">
        <v>0</v>
      </c>
    </row>
    <row r="519" spans="1:5" x14ac:dyDescent="0.25">
      <c r="A519" s="8">
        <v>517</v>
      </c>
      <c r="B519" s="3" t="s">
        <v>1506</v>
      </c>
      <c r="C519" s="9">
        <v>43432</v>
      </c>
      <c r="D519" s="8"/>
      <c r="E519" s="7">
        <v>0</v>
      </c>
    </row>
    <row r="520" spans="1:5" x14ac:dyDescent="0.25">
      <c r="A520" s="8">
        <v>518</v>
      </c>
      <c r="B520" s="3" t="s">
        <v>1505</v>
      </c>
      <c r="C520" s="9">
        <v>43432</v>
      </c>
      <c r="D520" s="8"/>
      <c r="E520" s="7">
        <v>0</v>
      </c>
    </row>
    <row r="521" spans="1:5" x14ac:dyDescent="0.25">
      <c r="A521" s="8">
        <v>519</v>
      </c>
      <c r="B521" s="3" t="s">
        <v>1507</v>
      </c>
      <c r="C521" s="9">
        <v>43432</v>
      </c>
      <c r="D521" s="8"/>
      <c r="E521" s="7">
        <v>0</v>
      </c>
    </row>
    <row r="522" spans="1:5" x14ac:dyDescent="0.25">
      <c r="A522" s="8">
        <v>520</v>
      </c>
      <c r="B522" s="3" t="s">
        <v>1508</v>
      </c>
      <c r="C522" s="9">
        <v>43432</v>
      </c>
      <c r="D522" s="8"/>
      <c r="E522" s="7">
        <v>0</v>
      </c>
    </row>
    <row r="523" spans="1:5" x14ac:dyDescent="0.25">
      <c r="A523" s="8">
        <v>521</v>
      </c>
      <c r="B523" s="3" t="s">
        <v>1509</v>
      </c>
      <c r="C523" s="9">
        <v>43432</v>
      </c>
      <c r="D523" s="8"/>
      <c r="E523" s="7">
        <v>0</v>
      </c>
    </row>
    <row r="524" spans="1:5" hidden="1" x14ac:dyDescent="0.25">
      <c r="A524">
        <v>522</v>
      </c>
      <c r="B524" s="1" t="s">
        <v>1909</v>
      </c>
      <c r="C524" s="16">
        <v>43432</v>
      </c>
      <c r="D524" s="1" t="s">
        <v>2588</v>
      </c>
      <c r="E524" s="53">
        <v>0</v>
      </c>
    </row>
    <row r="525" spans="1:5" x14ac:dyDescent="0.25">
      <c r="A525" s="8">
        <v>523</v>
      </c>
      <c r="B525" s="3" t="s">
        <v>1510</v>
      </c>
      <c r="C525" s="9">
        <v>43432</v>
      </c>
      <c r="D525" s="8"/>
      <c r="E525" s="7">
        <v>0</v>
      </c>
    </row>
    <row r="526" spans="1:5" hidden="1" x14ac:dyDescent="0.25">
      <c r="A526">
        <v>524</v>
      </c>
      <c r="B526" s="1" t="s">
        <v>1910</v>
      </c>
      <c r="C526" s="16">
        <v>43432</v>
      </c>
      <c r="D526" s="1" t="s">
        <v>2639</v>
      </c>
      <c r="E526" s="53">
        <v>0</v>
      </c>
    </row>
    <row r="527" spans="1:5" x14ac:dyDescent="0.25">
      <c r="A527" s="8">
        <v>525</v>
      </c>
      <c r="B527" s="3" t="s">
        <v>1511</v>
      </c>
      <c r="C527" s="9">
        <v>43434</v>
      </c>
      <c r="D527" s="8"/>
      <c r="E527" s="7">
        <v>145</v>
      </c>
    </row>
    <row r="528" spans="1:5" x14ac:dyDescent="0.25">
      <c r="A528" s="8">
        <v>526</v>
      </c>
      <c r="B528" s="3" t="s">
        <v>1512</v>
      </c>
      <c r="C528" s="9">
        <v>43435</v>
      </c>
      <c r="D528" s="8"/>
      <c r="E528" s="7">
        <v>0</v>
      </c>
    </row>
    <row r="529" spans="1:5" x14ac:dyDescent="0.25">
      <c r="A529" s="8">
        <v>527</v>
      </c>
      <c r="B529" s="3" t="s">
        <v>1513</v>
      </c>
      <c r="C529" s="9">
        <v>43435</v>
      </c>
      <c r="D529" s="8"/>
      <c r="E529" s="7">
        <v>0</v>
      </c>
    </row>
    <row r="530" spans="1:5" x14ac:dyDescent="0.25">
      <c r="A530" s="8">
        <v>528</v>
      </c>
      <c r="B530" s="3" t="s">
        <v>1514</v>
      </c>
      <c r="C530" s="9">
        <v>43435</v>
      </c>
      <c r="D530" s="8"/>
      <c r="E530" s="7">
        <v>0</v>
      </c>
    </row>
    <row r="531" spans="1:5" hidden="1" x14ac:dyDescent="0.25">
      <c r="A531">
        <v>529</v>
      </c>
      <c r="B531" s="1" t="s">
        <v>1515</v>
      </c>
      <c r="C531" s="16">
        <v>43435</v>
      </c>
      <c r="D531" s="1" t="s">
        <v>2634</v>
      </c>
      <c r="E531" s="7">
        <v>0</v>
      </c>
    </row>
    <row r="532" spans="1:5" hidden="1" x14ac:dyDescent="0.25">
      <c r="A532">
        <v>530</v>
      </c>
      <c r="B532" s="1" t="s">
        <v>1911</v>
      </c>
      <c r="C532" s="16">
        <v>43435</v>
      </c>
      <c r="D532" s="1" t="s">
        <v>2589</v>
      </c>
      <c r="E532" s="53">
        <v>0</v>
      </c>
    </row>
    <row r="533" spans="1:5" x14ac:dyDescent="0.25">
      <c r="A533" s="8">
        <v>531</v>
      </c>
      <c r="B533" s="3" t="s">
        <v>1516</v>
      </c>
      <c r="C533" s="9">
        <v>43465</v>
      </c>
      <c r="D533" s="8"/>
      <c r="E533" s="7">
        <v>220.5</v>
      </c>
    </row>
    <row r="534" spans="1:5" x14ac:dyDescent="0.25">
      <c r="A534" s="8">
        <v>532</v>
      </c>
      <c r="B534" s="3" t="s">
        <v>1517</v>
      </c>
      <c r="C534" s="9">
        <v>43465</v>
      </c>
      <c r="D534" s="8"/>
      <c r="E534" s="7">
        <v>290</v>
      </c>
    </row>
    <row r="535" spans="1:5" x14ac:dyDescent="0.25">
      <c r="A535" s="8">
        <v>533</v>
      </c>
      <c r="B535" s="3" t="s">
        <v>1518</v>
      </c>
      <c r="C535" s="9">
        <v>43465</v>
      </c>
      <c r="D535" s="8"/>
      <c r="E535" s="7">
        <v>290</v>
      </c>
    </row>
    <row r="536" spans="1:5" x14ac:dyDescent="0.25">
      <c r="A536" s="8">
        <v>534</v>
      </c>
      <c r="B536" s="3" t="s">
        <v>1519</v>
      </c>
      <c r="C536" s="9">
        <v>43465</v>
      </c>
      <c r="D536" s="8"/>
      <c r="E536" s="7">
        <v>290</v>
      </c>
    </row>
    <row r="537" spans="1:5" hidden="1" x14ac:dyDescent="0.25">
      <c r="A537">
        <v>535</v>
      </c>
      <c r="B537" s="1" t="s">
        <v>1520</v>
      </c>
      <c r="C537" s="16">
        <v>43465</v>
      </c>
      <c r="D537" s="1" t="s">
        <v>2624</v>
      </c>
      <c r="E537" s="53">
        <v>0</v>
      </c>
    </row>
    <row r="538" spans="1:5" x14ac:dyDescent="0.25">
      <c r="A538" s="8">
        <v>536</v>
      </c>
      <c r="B538" s="3" t="s">
        <v>1521</v>
      </c>
      <c r="C538" s="9">
        <v>43465</v>
      </c>
      <c r="D538" s="8"/>
      <c r="E538" s="7">
        <v>409.03</v>
      </c>
    </row>
    <row r="539" spans="1:5" x14ac:dyDescent="0.25">
      <c r="A539" s="8">
        <v>537</v>
      </c>
      <c r="B539" s="3" t="s">
        <v>1522</v>
      </c>
      <c r="C539" s="9">
        <v>43465</v>
      </c>
      <c r="D539" s="8"/>
      <c r="E539" s="7">
        <v>409.03</v>
      </c>
    </row>
    <row r="540" spans="1:5" x14ac:dyDescent="0.25">
      <c r="A540" s="8">
        <v>538</v>
      </c>
      <c r="B540" s="3" t="s">
        <v>1523</v>
      </c>
      <c r="C540" s="9">
        <v>43465</v>
      </c>
      <c r="D540" s="8"/>
      <c r="E540" s="7">
        <v>409.01</v>
      </c>
    </row>
    <row r="541" spans="1:5" x14ac:dyDescent="0.25">
      <c r="A541" s="8">
        <v>539</v>
      </c>
      <c r="B541" s="3" t="s">
        <v>1524</v>
      </c>
      <c r="C541" s="9">
        <v>43465</v>
      </c>
      <c r="D541" s="8"/>
      <c r="E541" s="7">
        <v>77.150000000000006</v>
      </c>
    </row>
    <row r="542" spans="1:5" x14ac:dyDescent="0.25">
      <c r="A542" s="8">
        <v>540</v>
      </c>
      <c r="B542" s="3" t="s">
        <v>1525</v>
      </c>
      <c r="C542" s="9">
        <v>43465</v>
      </c>
      <c r="D542" s="8"/>
      <c r="E542" s="7">
        <v>270</v>
      </c>
    </row>
    <row r="543" spans="1:5" x14ac:dyDescent="0.25">
      <c r="A543" s="8">
        <v>541</v>
      </c>
      <c r="B543" s="3" t="s">
        <v>1526</v>
      </c>
      <c r="C543" s="9">
        <v>43465</v>
      </c>
      <c r="D543" s="8"/>
      <c r="E543" s="7">
        <v>270</v>
      </c>
    </row>
    <row r="544" spans="1:5" x14ac:dyDescent="0.25">
      <c r="A544" s="8">
        <v>542</v>
      </c>
      <c r="B544" s="3" t="s">
        <v>1527</v>
      </c>
      <c r="C544" s="9">
        <v>43465</v>
      </c>
      <c r="D544" s="8"/>
      <c r="E544" s="7">
        <v>0</v>
      </c>
    </row>
    <row r="545" spans="1:5" x14ac:dyDescent="0.25">
      <c r="A545" s="8">
        <v>543</v>
      </c>
      <c r="B545" s="3" t="s">
        <v>1528</v>
      </c>
      <c r="C545" s="9">
        <v>43465</v>
      </c>
      <c r="D545" s="8"/>
      <c r="E545" s="7">
        <v>0</v>
      </c>
    </row>
    <row r="546" spans="1:5" x14ac:dyDescent="0.25">
      <c r="A546" s="8">
        <v>544</v>
      </c>
      <c r="B546" s="3" t="s">
        <v>1529</v>
      </c>
      <c r="C546" s="9">
        <v>43496</v>
      </c>
      <c r="D546" s="8"/>
      <c r="E546" s="7">
        <v>51.32</v>
      </c>
    </row>
    <row r="547" spans="1:5" x14ac:dyDescent="0.25">
      <c r="A547" s="8">
        <v>545</v>
      </c>
      <c r="B547" s="3" t="s">
        <v>1530</v>
      </c>
      <c r="C547" s="9">
        <v>43496</v>
      </c>
      <c r="D547" s="8"/>
      <c r="E547" s="7">
        <v>340.65</v>
      </c>
    </row>
    <row r="548" spans="1:5" x14ac:dyDescent="0.25">
      <c r="A548" s="8">
        <v>546</v>
      </c>
      <c r="B548" s="3" t="s">
        <v>1531</v>
      </c>
      <c r="C548" s="9">
        <v>43496</v>
      </c>
      <c r="D548" s="8"/>
      <c r="E548" s="7">
        <v>251.22</v>
      </c>
    </row>
    <row r="549" spans="1:5" hidden="1" x14ac:dyDescent="0.25">
      <c r="A549">
        <v>547</v>
      </c>
      <c r="B549" s="1" t="s">
        <v>1532</v>
      </c>
      <c r="C549" s="16">
        <v>43496</v>
      </c>
      <c r="D549" s="1" t="s">
        <v>2598</v>
      </c>
      <c r="E549" s="7">
        <v>0</v>
      </c>
    </row>
    <row r="550" spans="1:5" x14ac:dyDescent="0.25">
      <c r="A550" s="8">
        <v>548</v>
      </c>
      <c r="B550" s="3" t="s">
        <v>1533</v>
      </c>
      <c r="C550" s="9">
        <v>43524</v>
      </c>
      <c r="D550" s="8"/>
      <c r="E550" s="7">
        <v>200</v>
      </c>
    </row>
    <row r="551" spans="1:5" x14ac:dyDescent="0.25">
      <c r="A551" s="8">
        <v>549</v>
      </c>
      <c r="B551" s="3" t="s">
        <v>1534</v>
      </c>
      <c r="C551" s="9">
        <v>43524</v>
      </c>
      <c r="D551" s="8"/>
      <c r="E551" s="7">
        <v>413.82</v>
      </c>
    </row>
    <row r="552" spans="1:5" x14ac:dyDescent="0.25">
      <c r="A552" s="8">
        <v>550</v>
      </c>
      <c r="B552" s="3" t="s">
        <v>1535</v>
      </c>
      <c r="C552" s="9">
        <v>43465</v>
      </c>
      <c r="D552" s="8"/>
      <c r="E552" s="7">
        <v>0</v>
      </c>
    </row>
    <row r="553" spans="1:5" x14ac:dyDescent="0.25">
      <c r="A553" s="8">
        <v>551</v>
      </c>
      <c r="B553" s="3" t="s">
        <v>1536</v>
      </c>
      <c r="C553" s="9">
        <v>43465</v>
      </c>
      <c r="D553" s="8"/>
      <c r="E553" s="7">
        <v>0</v>
      </c>
    </row>
    <row r="554" spans="1:5" x14ac:dyDescent="0.25">
      <c r="A554" s="8">
        <v>552</v>
      </c>
      <c r="B554" s="3" t="s">
        <v>1537</v>
      </c>
      <c r="C554" s="9">
        <v>43465</v>
      </c>
      <c r="D554" s="8"/>
      <c r="E554" s="7">
        <v>0</v>
      </c>
    </row>
    <row r="555" spans="1:5" x14ac:dyDescent="0.25">
      <c r="A555" s="8">
        <v>553</v>
      </c>
      <c r="B555" s="3" t="s">
        <v>1538</v>
      </c>
      <c r="C555" s="9">
        <v>43465</v>
      </c>
      <c r="D555" s="8"/>
      <c r="E555" s="7">
        <v>0</v>
      </c>
    </row>
    <row r="556" spans="1:5" x14ac:dyDescent="0.25">
      <c r="A556" s="8">
        <v>554</v>
      </c>
      <c r="B556" s="3" t="s">
        <v>1539</v>
      </c>
      <c r="C556" s="9">
        <v>43465</v>
      </c>
      <c r="D556" s="8"/>
      <c r="E556" s="7">
        <v>0</v>
      </c>
    </row>
    <row r="557" spans="1:5" x14ac:dyDescent="0.25">
      <c r="A557" s="8">
        <v>555</v>
      </c>
      <c r="B557" s="3" t="s">
        <v>1540</v>
      </c>
      <c r="C557" s="9">
        <v>43465</v>
      </c>
      <c r="D557" s="8"/>
      <c r="E557" s="7">
        <v>0</v>
      </c>
    </row>
    <row r="558" spans="1:5" x14ac:dyDescent="0.25">
      <c r="A558" s="8">
        <v>556</v>
      </c>
      <c r="B558" s="3" t="s">
        <v>1541</v>
      </c>
      <c r="C558" s="9">
        <v>43465</v>
      </c>
      <c r="D558" s="8"/>
      <c r="E558" s="7">
        <v>0</v>
      </c>
    </row>
    <row r="559" spans="1:5" hidden="1" x14ac:dyDescent="0.25">
      <c r="A559">
        <v>557</v>
      </c>
      <c r="B559" s="1" t="s">
        <v>1542</v>
      </c>
      <c r="C559" s="16">
        <v>43465</v>
      </c>
      <c r="D559" s="1" t="s">
        <v>2608</v>
      </c>
      <c r="E559" s="53">
        <v>0</v>
      </c>
    </row>
    <row r="560" spans="1:5" x14ac:dyDescent="0.25">
      <c r="A560" s="8">
        <v>558</v>
      </c>
      <c r="B560" s="3" t="s">
        <v>1543</v>
      </c>
      <c r="C560" s="9">
        <v>41152</v>
      </c>
      <c r="D560" s="8"/>
      <c r="E560" s="7">
        <v>394.83</v>
      </c>
    </row>
    <row r="561" spans="1:5" x14ac:dyDescent="0.25">
      <c r="A561" s="8">
        <v>559</v>
      </c>
      <c r="B561" s="3" t="s">
        <v>1544</v>
      </c>
      <c r="C561" s="9">
        <v>41152</v>
      </c>
      <c r="D561" s="8"/>
      <c r="E561" s="7">
        <v>308.88</v>
      </c>
    </row>
    <row r="562" spans="1:5" x14ac:dyDescent="0.25">
      <c r="A562" s="8">
        <v>560</v>
      </c>
      <c r="B562" s="3" t="s">
        <v>1545</v>
      </c>
      <c r="C562" s="9">
        <v>41152</v>
      </c>
      <c r="D562" s="8"/>
      <c r="E562" s="7">
        <v>308.88</v>
      </c>
    </row>
    <row r="563" spans="1:5" x14ac:dyDescent="0.25">
      <c r="A563" s="8">
        <v>561</v>
      </c>
      <c r="B563" s="3" t="s">
        <v>1546</v>
      </c>
      <c r="C563" s="9">
        <v>41152</v>
      </c>
      <c r="D563" s="8"/>
      <c r="E563" s="7">
        <v>339.24</v>
      </c>
    </row>
    <row r="564" spans="1:5" x14ac:dyDescent="0.25">
      <c r="A564" s="8">
        <v>562</v>
      </c>
      <c r="B564" s="3" t="s">
        <v>1547</v>
      </c>
      <c r="C564" s="9">
        <v>41493</v>
      </c>
      <c r="D564" s="8"/>
      <c r="E564" s="7">
        <v>358.68</v>
      </c>
    </row>
    <row r="565" spans="1:5" x14ac:dyDescent="0.25">
      <c r="A565" s="8">
        <v>563</v>
      </c>
      <c r="B565" s="3" t="s">
        <v>1548</v>
      </c>
      <c r="C565" s="9">
        <v>42814</v>
      </c>
      <c r="D565" s="8"/>
      <c r="E565" s="7">
        <v>337.96</v>
      </c>
    </row>
    <row r="566" spans="1:5" x14ac:dyDescent="0.25">
      <c r="A566" s="8">
        <v>564</v>
      </c>
      <c r="B566" s="3" t="s">
        <v>1549</v>
      </c>
      <c r="C566" s="9">
        <v>42814</v>
      </c>
      <c r="D566" s="8"/>
      <c r="E566" s="7">
        <v>512.33000000000004</v>
      </c>
    </row>
    <row r="567" spans="1:5" x14ac:dyDescent="0.25">
      <c r="A567" s="8">
        <v>565</v>
      </c>
      <c r="B567" s="3" t="s">
        <v>1550</v>
      </c>
      <c r="C567" s="9">
        <v>43553</v>
      </c>
      <c r="D567" s="8"/>
      <c r="E567" s="7">
        <v>160</v>
      </c>
    </row>
    <row r="568" spans="1:5" x14ac:dyDescent="0.25">
      <c r="A568" s="8">
        <v>566</v>
      </c>
      <c r="B568" s="3" t="s">
        <v>1551</v>
      </c>
      <c r="C568" s="9">
        <v>43553</v>
      </c>
      <c r="D568" s="8"/>
      <c r="E568" s="7">
        <v>80</v>
      </c>
    </row>
    <row r="569" spans="1:5" hidden="1" x14ac:dyDescent="0.25">
      <c r="A569">
        <v>567</v>
      </c>
      <c r="B569" s="1" t="s">
        <v>1552</v>
      </c>
      <c r="C569" s="16">
        <v>43553</v>
      </c>
      <c r="D569" s="1" t="s">
        <v>2598</v>
      </c>
      <c r="E569" s="7">
        <v>0</v>
      </c>
    </row>
    <row r="570" spans="1:5" x14ac:dyDescent="0.25">
      <c r="A570" s="8">
        <v>568</v>
      </c>
      <c r="B570" s="3" t="s">
        <v>1553</v>
      </c>
      <c r="C570" s="9">
        <v>43553</v>
      </c>
      <c r="D570" s="8"/>
      <c r="E570" s="7">
        <v>195</v>
      </c>
    </row>
    <row r="571" spans="1:5" x14ac:dyDescent="0.25">
      <c r="A571" s="8">
        <v>569</v>
      </c>
      <c r="B571" s="3" t="s">
        <v>1554</v>
      </c>
      <c r="C571" s="9">
        <v>43572</v>
      </c>
      <c r="D571" s="8"/>
      <c r="E571" s="7">
        <v>0</v>
      </c>
    </row>
    <row r="572" spans="1:5" x14ac:dyDescent="0.25">
      <c r="A572" s="8">
        <v>570</v>
      </c>
      <c r="B572" s="3" t="s">
        <v>1555</v>
      </c>
      <c r="C572" s="9">
        <v>43572</v>
      </c>
      <c r="D572" s="8"/>
      <c r="E572" s="7">
        <v>0</v>
      </c>
    </row>
    <row r="573" spans="1:5" x14ac:dyDescent="0.25">
      <c r="A573" s="8">
        <v>571</v>
      </c>
      <c r="B573" s="3" t="s">
        <v>1556</v>
      </c>
      <c r="C573" s="9">
        <v>43572</v>
      </c>
      <c r="D573" s="8"/>
      <c r="E573" s="7">
        <v>0</v>
      </c>
    </row>
    <row r="574" spans="1:5" x14ac:dyDescent="0.25">
      <c r="A574" s="8">
        <v>572</v>
      </c>
      <c r="B574" s="3" t="s">
        <v>1557</v>
      </c>
      <c r="C574" s="9">
        <v>43572</v>
      </c>
      <c r="D574" s="8"/>
      <c r="E574" s="7">
        <v>0</v>
      </c>
    </row>
    <row r="575" spans="1:5" x14ac:dyDescent="0.25">
      <c r="A575" s="8">
        <v>573</v>
      </c>
      <c r="B575" s="3" t="s">
        <v>1558</v>
      </c>
      <c r="C575" s="9">
        <v>43572</v>
      </c>
      <c r="D575" s="8"/>
      <c r="E575" s="7">
        <v>0</v>
      </c>
    </row>
    <row r="576" spans="1:5" x14ac:dyDescent="0.25">
      <c r="A576" s="8">
        <v>574</v>
      </c>
      <c r="B576" s="3" t="s">
        <v>1559</v>
      </c>
      <c r="C576" s="9">
        <v>43572</v>
      </c>
      <c r="D576" s="8"/>
      <c r="E576" s="7">
        <v>0</v>
      </c>
    </row>
    <row r="577" spans="1:5" x14ac:dyDescent="0.25">
      <c r="A577" s="8">
        <v>575</v>
      </c>
      <c r="B577" s="3" t="s">
        <v>1560</v>
      </c>
      <c r="C577" s="9">
        <v>43572</v>
      </c>
      <c r="D577" s="8"/>
      <c r="E577" s="7">
        <v>0</v>
      </c>
    </row>
    <row r="578" spans="1:5" x14ac:dyDescent="0.25">
      <c r="A578" s="8">
        <v>576</v>
      </c>
      <c r="B578" s="3" t="s">
        <v>1561</v>
      </c>
      <c r="C578" s="9">
        <v>43572</v>
      </c>
      <c r="D578" s="8"/>
      <c r="E578" s="7">
        <v>0</v>
      </c>
    </row>
    <row r="579" spans="1:5" x14ac:dyDescent="0.25">
      <c r="A579" s="8">
        <v>577</v>
      </c>
      <c r="B579" s="3" t="s">
        <v>1562</v>
      </c>
      <c r="C579" s="9">
        <v>43572</v>
      </c>
      <c r="D579" s="8"/>
      <c r="E579" s="7">
        <v>0</v>
      </c>
    </row>
    <row r="580" spans="1:5" x14ac:dyDescent="0.25">
      <c r="A580" s="8">
        <v>578</v>
      </c>
      <c r="B580" s="3" t="s">
        <v>1563</v>
      </c>
      <c r="C580" s="9">
        <v>43572</v>
      </c>
      <c r="D580" s="8"/>
      <c r="E580" s="7">
        <v>0</v>
      </c>
    </row>
    <row r="581" spans="1:5" x14ac:dyDescent="0.25">
      <c r="A581" s="8">
        <v>579</v>
      </c>
      <c r="B581" s="3" t="s">
        <v>1564</v>
      </c>
      <c r="C581" s="9">
        <v>43572</v>
      </c>
      <c r="D581" s="8"/>
      <c r="E581" s="7">
        <v>0</v>
      </c>
    </row>
    <row r="582" spans="1:5" x14ac:dyDescent="0.25">
      <c r="A582" s="8">
        <v>580</v>
      </c>
      <c r="B582" s="3" t="s">
        <v>1565</v>
      </c>
      <c r="C582" s="9">
        <v>43572</v>
      </c>
      <c r="D582" s="8"/>
      <c r="E582" s="7">
        <v>0</v>
      </c>
    </row>
    <row r="583" spans="1:5" x14ac:dyDescent="0.25">
      <c r="A583" s="8">
        <v>581</v>
      </c>
      <c r="B583" s="3" t="s">
        <v>1566</v>
      </c>
      <c r="C583" s="9">
        <v>43572</v>
      </c>
      <c r="D583" s="8"/>
      <c r="E583" s="7">
        <v>0</v>
      </c>
    </row>
    <row r="584" spans="1:5" x14ac:dyDescent="0.25">
      <c r="A584" s="8">
        <v>582</v>
      </c>
      <c r="B584" s="3" t="s">
        <v>1567</v>
      </c>
      <c r="C584" s="9">
        <v>43572</v>
      </c>
      <c r="D584" s="8"/>
      <c r="E584" s="7">
        <v>0</v>
      </c>
    </row>
    <row r="585" spans="1:5" x14ac:dyDescent="0.25">
      <c r="A585" s="8">
        <v>583</v>
      </c>
      <c r="B585" s="3" t="s">
        <v>1568</v>
      </c>
      <c r="C585" s="9">
        <v>42369</v>
      </c>
      <c r="D585" s="8"/>
      <c r="E585" s="7">
        <v>158.61000000000001</v>
      </c>
    </row>
    <row r="586" spans="1:5" x14ac:dyDescent="0.25">
      <c r="A586" s="8">
        <v>584</v>
      </c>
      <c r="B586" s="3" t="s">
        <v>1569</v>
      </c>
      <c r="C586" s="9">
        <v>42369</v>
      </c>
      <c r="D586" s="8"/>
      <c r="E586" s="7">
        <v>158.61000000000001</v>
      </c>
    </row>
    <row r="587" spans="1:5" x14ac:dyDescent="0.25">
      <c r="A587" s="8">
        <v>585</v>
      </c>
      <c r="B587" s="3" t="s">
        <v>1570</v>
      </c>
      <c r="C587" s="9">
        <v>43584</v>
      </c>
      <c r="D587" s="8"/>
      <c r="E587" s="7">
        <v>0</v>
      </c>
    </row>
    <row r="588" spans="1:5" x14ac:dyDescent="0.25">
      <c r="A588" s="8">
        <v>586</v>
      </c>
      <c r="B588" s="3" t="s">
        <v>1571</v>
      </c>
      <c r="C588" s="9">
        <v>43556</v>
      </c>
      <c r="D588" s="8"/>
      <c r="E588" s="7">
        <v>312.18</v>
      </c>
    </row>
    <row r="589" spans="1:5" x14ac:dyDescent="0.25">
      <c r="A589" s="8">
        <v>587</v>
      </c>
      <c r="B589" s="3" t="s">
        <v>1572</v>
      </c>
      <c r="C589" s="9">
        <v>43579</v>
      </c>
      <c r="D589" s="8"/>
      <c r="E589" s="7">
        <v>263.24</v>
      </c>
    </row>
    <row r="590" spans="1:5" x14ac:dyDescent="0.25">
      <c r="A590" s="8">
        <v>588</v>
      </c>
      <c r="B590" s="3" t="s">
        <v>1573</v>
      </c>
      <c r="C590" s="9">
        <v>43579</v>
      </c>
      <c r="D590" s="8"/>
      <c r="E590" s="7">
        <v>263.24</v>
      </c>
    </row>
    <row r="591" spans="1:5" x14ac:dyDescent="0.25">
      <c r="A591" s="8">
        <v>589</v>
      </c>
      <c r="B591" s="3" t="s">
        <v>1574</v>
      </c>
      <c r="C591" s="9">
        <v>43579</v>
      </c>
      <c r="D591" s="8"/>
      <c r="E591" s="7">
        <v>319.64999999999998</v>
      </c>
    </row>
    <row r="592" spans="1:5" x14ac:dyDescent="0.25">
      <c r="A592" s="8">
        <v>590</v>
      </c>
      <c r="B592" s="3" t="s">
        <v>1575</v>
      </c>
      <c r="C592" s="9">
        <v>43579</v>
      </c>
      <c r="D592" s="8"/>
      <c r="E592" s="7">
        <v>319.64999999999998</v>
      </c>
    </row>
    <row r="593" spans="1:5" x14ac:dyDescent="0.25">
      <c r="A593" s="8">
        <v>591</v>
      </c>
      <c r="B593" s="3" t="s">
        <v>1576</v>
      </c>
      <c r="C593" s="9">
        <v>43584</v>
      </c>
      <c r="D593" s="8"/>
      <c r="E593" s="7">
        <v>148.30000000000001</v>
      </c>
    </row>
    <row r="594" spans="1:5" x14ac:dyDescent="0.25">
      <c r="A594" s="8">
        <v>592</v>
      </c>
      <c r="B594" s="3" t="s">
        <v>1577</v>
      </c>
      <c r="C594" s="9">
        <v>43616</v>
      </c>
      <c r="D594" s="8"/>
      <c r="E594" s="7">
        <v>138.19999999999999</v>
      </c>
    </row>
    <row r="595" spans="1:5" hidden="1" x14ac:dyDescent="0.25">
      <c r="A595">
        <v>593</v>
      </c>
      <c r="B595" s="1" t="s">
        <v>1578</v>
      </c>
      <c r="C595" s="16">
        <v>43646</v>
      </c>
      <c r="D595" s="1" t="s">
        <v>2614</v>
      </c>
      <c r="E595" s="53">
        <v>0</v>
      </c>
    </row>
    <row r="596" spans="1:5" x14ac:dyDescent="0.25">
      <c r="A596" s="8">
        <v>594</v>
      </c>
      <c r="B596" s="3" t="s">
        <v>1580</v>
      </c>
      <c r="C596" s="9">
        <v>43646</v>
      </c>
      <c r="D596" s="8"/>
      <c r="E596" s="7">
        <v>80.489999999999995</v>
      </c>
    </row>
    <row r="597" spans="1:5" x14ac:dyDescent="0.25">
      <c r="A597" s="8">
        <v>595</v>
      </c>
      <c r="B597" s="3" t="s">
        <v>1581</v>
      </c>
      <c r="C597" s="9">
        <v>43677</v>
      </c>
      <c r="D597" s="8"/>
      <c r="E597" s="7">
        <v>470</v>
      </c>
    </row>
    <row r="598" spans="1:5" x14ac:dyDescent="0.25">
      <c r="A598" s="8">
        <v>596</v>
      </c>
      <c r="B598" s="3" t="s">
        <v>1582</v>
      </c>
      <c r="C598" s="9">
        <v>43677</v>
      </c>
      <c r="D598" s="8"/>
      <c r="E598" s="7">
        <v>280</v>
      </c>
    </row>
    <row r="599" spans="1:5" x14ac:dyDescent="0.25">
      <c r="A599" s="8">
        <v>597</v>
      </c>
      <c r="B599" s="3" t="s">
        <v>1583</v>
      </c>
      <c r="C599" s="9">
        <v>43696</v>
      </c>
      <c r="D599" s="8"/>
      <c r="E599" s="7">
        <v>280</v>
      </c>
    </row>
    <row r="600" spans="1:5" hidden="1" x14ac:dyDescent="0.25">
      <c r="A600">
        <v>598</v>
      </c>
      <c r="B600" s="1" t="s">
        <v>1912</v>
      </c>
      <c r="C600" s="16">
        <v>43738</v>
      </c>
      <c r="D600" s="1" t="s">
        <v>2588</v>
      </c>
      <c r="E600" s="53">
        <v>0</v>
      </c>
    </row>
    <row r="601" spans="1:5" x14ac:dyDescent="0.25">
      <c r="A601" s="8">
        <v>599</v>
      </c>
      <c r="B601" s="3" t="s">
        <v>1584</v>
      </c>
      <c r="C601" s="9">
        <v>43738</v>
      </c>
      <c r="D601" s="8"/>
      <c r="E601" s="7">
        <v>180</v>
      </c>
    </row>
    <row r="602" spans="1:5" x14ac:dyDescent="0.25">
      <c r="A602" s="8">
        <v>600</v>
      </c>
      <c r="B602" s="3" t="s">
        <v>1585</v>
      </c>
      <c r="C602" s="9">
        <v>43738</v>
      </c>
      <c r="D602" s="8"/>
      <c r="E602" s="7">
        <v>180</v>
      </c>
    </row>
    <row r="603" spans="1:5" hidden="1" x14ac:dyDescent="0.25">
      <c r="A603">
        <v>601</v>
      </c>
      <c r="B603" s="1" t="s">
        <v>1586</v>
      </c>
      <c r="C603" s="16">
        <v>43738</v>
      </c>
      <c r="D603" s="1" t="s">
        <v>2598</v>
      </c>
      <c r="E603" s="7">
        <v>0</v>
      </c>
    </row>
    <row r="604" spans="1:5" x14ac:dyDescent="0.25">
      <c r="A604" s="8">
        <v>602</v>
      </c>
      <c r="B604" s="3" t="s">
        <v>1587</v>
      </c>
      <c r="C604" s="9">
        <v>43738</v>
      </c>
      <c r="D604" s="8"/>
      <c r="E604" s="7">
        <v>290</v>
      </c>
    </row>
    <row r="605" spans="1:5" hidden="1" x14ac:dyDescent="0.25">
      <c r="A605">
        <v>603</v>
      </c>
      <c r="B605" s="1" t="s">
        <v>1588</v>
      </c>
      <c r="C605" s="16">
        <v>43738</v>
      </c>
      <c r="D605" s="1" t="s">
        <v>2598</v>
      </c>
      <c r="E605" s="7">
        <v>0</v>
      </c>
    </row>
    <row r="606" spans="1:5" x14ac:dyDescent="0.25">
      <c r="A606" s="8">
        <v>604</v>
      </c>
      <c r="B606" s="3" t="s">
        <v>1589</v>
      </c>
      <c r="C606" s="9">
        <v>43738</v>
      </c>
      <c r="D606" s="8"/>
      <c r="E606" s="7">
        <v>360.44</v>
      </c>
    </row>
    <row r="607" spans="1:5" hidden="1" x14ac:dyDescent="0.25">
      <c r="A607">
        <v>605</v>
      </c>
      <c r="B607" s="1" t="s">
        <v>1590</v>
      </c>
      <c r="C607" s="16">
        <v>43738</v>
      </c>
      <c r="D607" s="1" t="s">
        <v>2598</v>
      </c>
      <c r="E607" s="7">
        <v>0</v>
      </c>
    </row>
    <row r="608" spans="1:5" x14ac:dyDescent="0.25">
      <c r="A608" s="8">
        <v>606</v>
      </c>
      <c r="B608" s="3" t="s">
        <v>1591</v>
      </c>
      <c r="C608" s="9">
        <v>43738</v>
      </c>
      <c r="D608" s="8"/>
      <c r="E608" s="7">
        <v>275</v>
      </c>
    </row>
    <row r="609" spans="1:5" x14ac:dyDescent="0.25">
      <c r="A609" s="8">
        <v>607</v>
      </c>
      <c r="B609" s="3" t="s">
        <v>1592</v>
      </c>
      <c r="C609" s="9">
        <v>43762</v>
      </c>
      <c r="D609" s="8"/>
      <c r="E609" s="7">
        <v>270</v>
      </c>
    </row>
    <row r="610" spans="1:5" x14ac:dyDescent="0.25">
      <c r="A610" s="8">
        <v>608</v>
      </c>
      <c r="B610" s="3" t="s">
        <v>1593</v>
      </c>
      <c r="C610" s="9">
        <v>43762</v>
      </c>
      <c r="D610" s="8"/>
      <c r="E610" s="7">
        <v>404</v>
      </c>
    </row>
    <row r="611" spans="1:5" x14ac:dyDescent="0.25">
      <c r="A611" s="8">
        <v>609</v>
      </c>
      <c r="B611" s="3" t="s">
        <v>1594</v>
      </c>
      <c r="C611" s="9">
        <v>43777</v>
      </c>
      <c r="D611" s="8"/>
      <c r="E611" s="7">
        <v>144</v>
      </c>
    </row>
    <row r="612" spans="1:5" x14ac:dyDescent="0.25">
      <c r="A612" s="8">
        <v>610</v>
      </c>
      <c r="B612" s="3" t="s">
        <v>1595</v>
      </c>
      <c r="C612" s="9">
        <v>43781</v>
      </c>
      <c r="D612" s="8"/>
      <c r="E612" s="7">
        <v>150</v>
      </c>
    </row>
    <row r="613" spans="1:5" x14ac:dyDescent="0.25">
      <c r="A613" s="8">
        <v>611</v>
      </c>
      <c r="B613" s="3" t="s">
        <v>1596</v>
      </c>
      <c r="C613" s="9">
        <v>43781</v>
      </c>
      <c r="D613" s="8"/>
      <c r="E613" s="7">
        <v>130</v>
      </c>
    </row>
    <row r="614" spans="1:5" x14ac:dyDescent="0.25">
      <c r="A614" s="8">
        <v>612</v>
      </c>
      <c r="B614" s="3" t="s">
        <v>1597</v>
      </c>
      <c r="C614" s="9">
        <v>43794</v>
      </c>
      <c r="D614" s="8"/>
      <c r="E614" s="7">
        <v>201.63</v>
      </c>
    </row>
    <row r="615" spans="1:5" hidden="1" x14ac:dyDescent="0.25">
      <c r="A615">
        <v>613</v>
      </c>
      <c r="B615" s="1" t="s">
        <v>1913</v>
      </c>
      <c r="C615" s="16">
        <v>43794</v>
      </c>
      <c r="D615" s="1" t="s">
        <v>2588</v>
      </c>
      <c r="E615" s="7">
        <v>0</v>
      </c>
    </row>
    <row r="616" spans="1:5" hidden="1" x14ac:dyDescent="0.25">
      <c r="A616">
        <v>614</v>
      </c>
      <c r="B616" s="1" t="s">
        <v>1914</v>
      </c>
      <c r="C616" s="16">
        <v>43794</v>
      </c>
      <c r="D616" s="1" t="s">
        <v>2588</v>
      </c>
      <c r="E616" s="7">
        <v>0</v>
      </c>
    </row>
    <row r="617" spans="1:5" hidden="1" x14ac:dyDescent="0.25">
      <c r="A617">
        <v>615</v>
      </c>
      <c r="B617" s="1" t="s">
        <v>1598</v>
      </c>
      <c r="C617" s="16">
        <v>43845</v>
      </c>
      <c r="D617" s="1" t="s">
        <v>2640</v>
      </c>
      <c r="E617" s="53">
        <v>0</v>
      </c>
    </row>
    <row r="618" spans="1:5" x14ac:dyDescent="0.25">
      <c r="A618" s="8">
        <v>616</v>
      </c>
      <c r="B618" s="3" t="s">
        <v>1599</v>
      </c>
      <c r="C618" s="9">
        <v>43861</v>
      </c>
      <c r="D618" s="8"/>
      <c r="E618" s="7">
        <v>111.28</v>
      </c>
    </row>
    <row r="619" spans="1:5" x14ac:dyDescent="0.25">
      <c r="A619" s="8">
        <v>617</v>
      </c>
      <c r="B619" s="3" t="s">
        <v>1600</v>
      </c>
      <c r="C619" s="9">
        <v>43861</v>
      </c>
      <c r="D619" s="8"/>
      <c r="E619" s="7">
        <v>470.73</v>
      </c>
    </row>
    <row r="620" spans="1:5" x14ac:dyDescent="0.25">
      <c r="A620" s="8">
        <v>618</v>
      </c>
      <c r="B620" s="3" t="s">
        <v>1601</v>
      </c>
      <c r="C620" s="9">
        <v>43861</v>
      </c>
      <c r="D620" s="8"/>
      <c r="E620" s="7">
        <v>104.07</v>
      </c>
    </row>
    <row r="621" spans="1:5" x14ac:dyDescent="0.25">
      <c r="A621" s="8">
        <v>619</v>
      </c>
      <c r="B621" s="3" t="s">
        <v>1602</v>
      </c>
      <c r="C621" s="9">
        <v>43861</v>
      </c>
      <c r="D621" s="8"/>
      <c r="E621" s="7">
        <v>268.86</v>
      </c>
    </row>
    <row r="622" spans="1:5" x14ac:dyDescent="0.25">
      <c r="A622" s="8">
        <v>620</v>
      </c>
      <c r="B622" s="3" t="s">
        <v>1603</v>
      </c>
      <c r="C622" s="9">
        <v>43861</v>
      </c>
      <c r="D622" s="8"/>
      <c r="E622" s="7">
        <v>268.86</v>
      </c>
    </row>
    <row r="623" spans="1:5" x14ac:dyDescent="0.25">
      <c r="A623" s="8">
        <v>621</v>
      </c>
      <c r="B623" s="3" t="s">
        <v>1605</v>
      </c>
      <c r="C623" s="9">
        <v>43861</v>
      </c>
      <c r="D623" s="8"/>
      <c r="E623" s="7">
        <v>450.44</v>
      </c>
    </row>
    <row r="624" spans="1:5" x14ac:dyDescent="0.25">
      <c r="A624" s="8">
        <v>622</v>
      </c>
      <c r="B624" s="3" t="s">
        <v>1604</v>
      </c>
      <c r="C624" s="9">
        <v>43861</v>
      </c>
      <c r="D624" s="8"/>
      <c r="E624" s="7">
        <v>450.44</v>
      </c>
    </row>
    <row r="625" spans="1:5" x14ac:dyDescent="0.25">
      <c r="A625" s="8">
        <v>623</v>
      </c>
      <c r="B625" s="3" t="s">
        <v>1579</v>
      </c>
      <c r="C625" s="9">
        <v>43646</v>
      </c>
      <c r="D625" s="8"/>
      <c r="E625" s="7">
        <v>335</v>
      </c>
    </row>
    <row r="626" spans="1:5" x14ac:dyDescent="0.25">
      <c r="A626" s="8">
        <v>624</v>
      </c>
      <c r="B626" s="3" t="s">
        <v>1606</v>
      </c>
      <c r="C626" s="9">
        <v>43889</v>
      </c>
      <c r="D626" s="8"/>
      <c r="E626" s="7">
        <v>452.12</v>
      </c>
    </row>
    <row r="627" spans="1:5" x14ac:dyDescent="0.25">
      <c r="A627" s="8">
        <v>625</v>
      </c>
      <c r="B627" s="3" t="s">
        <v>1607</v>
      </c>
      <c r="C627" s="9">
        <v>43889</v>
      </c>
      <c r="D627" s="8"/>
      <c r="E627" s="7">
        <v>400</v>
      </c>
    </row>
    <row r="628" spans="1:5" x14ac:dyDescent="0.25">
      <c r="A628" s="8">
        <v>626</v>
      </c>
      <c r="B628" s="3" t="s">
        <v>1608</v>
      </c>
      <c r="C628" s="9">
        <v>43889</v>
      </c>
      <c r="D628" s="8"/>
      <c r="E628" s="7">
        <v>400</v>
      </c>
    </row>
    <row r="629" spans="1:5" x14ac:dyDescent="0.25">
      <c r="A629" s="8">
        <v>627</v>
      </c>
      <c r="B629" s="3" t="s">
        <v>1609</v>
      </c>
      <c r="C629" s="9">
        <v>43894</v>
      </c>
      <c r="D629" s="8"/>
      <c r="E629" s="7">
        <v>252</v>
      </c>
    </row>
    <row r="630" spans="1:5" x14ac:dyDescent="0.25">
      <c r="A630" s="8">
        <v>628</v>
      </c>
      <c r="B630" s="3" t="s">
        <v>1610</v>
      </c>
      <c r="C630" s="9">
        <v>43903</v>
      </c>
      <c r="D630" s="8"/>
      <c r="E630" s="7">
        <v>162</v>
      </c>
    </row>
    <row r="631" spans="1:5" x14ac:dyDescent="0.25">
      <c r="A631" s="8">
        <v>629</v>
      </c>
      <c r="B631" s="3" t="s">
        <v>1611</v>
      </c>
      <c r="C631" s="9">
        <v>43903</v>
      </c>
      <c r="D631" s="8"/>
      <c r="E631" s="7">
        <v>453.66</v>
      </c>
    </row>
    <row r="632" spans="1:5" x14ac:dyDescent="0.25">
      <c r="A632" s="8">
        <v>630</v>
      </c>
      <c r="B632" s="3" t="s">
        <v>1612</v>
      </c>
      <c r="C632" s="9">
        <v>43903</v>
      </c>
      <c r="D632" s="8"/>
      <c r="E632" s="7">
        <v>478.05</v>
      </c>
    </row>
    <row r="633" spans="1:5" x14ac:dyDescent="0.25">
      <c r="A633" s="8">
        <v>631</v>
      </c>
      <c r="B633" s="3" t="s">
        <v>1613</v>
      </c>
      <c r="C633" s="9">
        <v>43906</v>
      </c>
      <c r="D633" s="8"/>
      <c r="E633" s="7">
        <v>203.69</v>
      </c>
    </row>
    <row r="634" spans="1:5" hidden="1" x14ac:dyDescent="0.25">
      <c r="A634">
        <v>632</v>
      </c>
      <c r="B634" s="1" t="s">
        <v>1614</v>
      </c>
      <c r="C634" s="16">
        <v>43906</v>
      </c>
      <c r="D634" s="1" t="s">
        <v>2598</v>
      </c>
      <c r="E634" s="7">
        <v>0</v>
      </c>
    </row>
    <row r="635" spans="1:5" x14ac:dyDescent="0.25">
      <c r="A635" s="8">
        <v>633</v>
      </c>
      <c r="B635" s="3" t="s">
        <v>1615</v>
      </c>
      <c r="C635" s="9">
        <v>43906</v>
      </c>
      <c r="D635" s="8"/>
      <c r="E635" s="7">
        <v>157.4</v>
      </c>
    </row>
    <row r="636" spans="1:5" x14ac:dyDescent="0.25">
      <c r="A636" s="8">
        <v>634</v>
      </c>
      <c r="B636" s="3" t="s">
        <v>1616</v>
      </c>
      <c r="C636" s="9">
        <v>43909</v>
      </c>
      <c r="D636" s="8"/>
      <c r="E636" s="7">
        <v>130.88999999999999</v>
      </c>
    </row>
    <row r="637" spans="1:5" hidden="1" x14ac:dyDescent="0.25">
      <c r="A637">
        <v>635</v>
      </c>
      <c r="B637" s="1" t="s">
        <v>1915</v>
      </c>
      <c r="C637" s="16">
        <v>43910</v>
      </c>
      <c r="D637" s="1" t="s">
        <v>2609</v>
      </c>
      <c r="E637" s="7">
        <v>0</v>
      </c>
    </row>
    <row r="638" spans="1:5" hidden="1" x14ac:dyDescent="0.25">
      <c r="A638">
        <v>636</v>
      </c>
      <c r="B638" s="1" t="s">
        <v>1916</v>
      </c>
      <c r="C638" s="16">
        <v>43910</v>
      </c>
      <c r="D638" s="1" t="s">
        <v>2609</v>
      </c>
      <c r="E638" s="53">
        <v>0</v>
      </c>
    </row>
    <row r="639" spans="1:5" x14ac:dyDescent="0.25">
      <c r="A639" s="8">
        <v>637</v>
      </c>
      <c r="B639" s="3" t="s">
        <v>1617</v>
      </c>
      <c r="C639" s="9">
        <v>43910</v>
      </c>
      <c r="D639" s="8"/>
      <c r="E639" s="7">
        <v>130.88999999999999</v>
      </c>
    </row>
    <row r="640" spans="1:5" x14ac:dyDescent="0.25">
      <c r="A640" s="8">
        <v>638</v>
      </c>
      <c r="B640" s="3" t="s">
        <v>1618</v>
      </c>
      <c r="C640" s="9">
        <v>43948</v>
      </c>
      <c r="D640" s="8"/>
      <c r="E640" s="7">
        <v>104.88</v>
      </c>
    </row>
    <row r="641" spans="1:5" hidden="1" x14ac:dyDescent="0.25">
      <c r="A641">
        <v>639</v>
      </c>
      <c r="B641" s="1" t="s">
        <v>1917</v>
      </c>
      <c r="C641" s="16">
        <v>43950</v>
      </c>
      <c r="D641" s="1" t="s">
        <v>2588</v>
      </c>
      <c r="E641" s="7">
        <v>0</v>
      </c>
    </row>
    <row r="642" spans="1:5" hidden="1" x14ac:dyDescent="0.25">
      <c r="A642">
        <v>640</v>
      </c>
      <c r="B642" s="1" t="s">
        <v>1619</v>
      </c>
      <c r="C642" s="16">
        <v>43951</v>
      </c>
      <c r="D642" s="1" t="s">
        <v>2641</v>
      </c>
      <c r="E642" s="53">
        <v>0</v>
      </c>
    </row>
    <row r="643" spans="1:5" x14ac:dyDescent="0.25">
      <c r="A643" s="8">
        <v>641</v>
      </c>
      <c r="B643" s="3" t="s">
        <v>1620</v>
      </c>
      <c r="C643" s="9">
        <v>43951</v>
      </c>
      <c r="D643" s="8"/>
      <c r="E643" s="7">
        <v>150</v>
      </c>
    </row>
    <row r="644" spans="1:5" x14ac:dyDescent="0.25">
      <c r="A644" s="8">
        <v>642</v>
      </c>
      <c r="B644" s="3" t="s">
        <v>1621</v>
      </c>
      <c r="C644" s="9">
        <v>43982</v>
      </c>
      <c r="D644" s="8"/>
      <c r="E644" s="7">
        <v>104.07</v>
      </c>
    </row>
    <row r="645" spans="1:5" x14ac:dyDescent="0.25">
      <c r="A645" s="8">
        <v>643</v>
      </c>
      <c r="B645" s="3" t="s">
        <v>1622</v>
      </c>
      <c r="C645" s="9">
        <v>43991</v>
      </c>
      <c r="D645" s="8"/>
      <c r="E645" s="7">
        <v>308.13</v>
      </c>
    </row>
    <row r="646" spans="1:5" x14ac:dyDescent="0.25">
      <c r="A646" s="8">
        <v>644</v>
      </c>
      <c r="B646" s="3" t="s">
        <v>1623</v>
      </c>
      <c r="C646" s="9">
        <v>44005</v>
      </c>
      <c r="D646" s="8"/>
      <c r="E646" s="7">
        <v>421.16</v>
      </c>
    </row>
    <row r="647" spans="1:5" hidden="1" x14ac:dyDescent="0.25">
      <c r="A647">
        <v>645</v>
      </c>
      <c r="B647" s="1" t="s">
        <v>1624</v>
      </c>
      <c r="C647" s="16">
        <v>44005</v>
      </c>
      <c r="D647" s="1" t="s">
        <v>2642</v>
      </c>
      <c r="E647" s="53">
        <v>0</v>
      </c>
    </row>
    <row r="648" spans="1:5" x14ac:dyDescent="0.25">
      <c r="A648" s="8">
        <v>646</v>
      </c>
      <c r="B648" s="3" t="s">
        <v>1625</v>
      </c>
      <c r="C648" s="9">
        <v>44005</v>
      </c>
      <c r="D648" s="8"/>
      <c r="E648" s="7">
        <v>421.17</v>
      </c>
    </row>
    <row r="649" spans="1:5" x14ac:dyDescent="0.25">
      <c r="A649" s="8">
        <v>647</v>
      </c>
      <c r="B649" s="3" t="s">
        <v>1626</v>
      </c>
      <c r="C649" s="9">
        <v>44012</v>
      </c>
      <c r="D649" s="8"/>
      <c r="E649" s="7">
        <v>350</v>
      </c>
    </row>
    <row r="650" spans="1:5" x14ac:dyDescent="0.25">
      <c r="A650" s="8">
        <v>648</v>
      </c>
      <c r="B650" s="3" t="s">
        <v>1627</v>
      </c>
      <c r="C650" s="9">
        <v>44012</v>
      </c>
      <c r="D650" s="8"/>
      <c r="E650" s="7">
        <v>400</v>
      </c>
    </row>
    <row r="651" spans="1:5" x14ac:dyDescent="0.25">
      <c r="A651" s="8">
        <v>649</v>
      </c>
      <c r="B651" s="3" t="s">
        <v>1628</v>
      </c>
      <c r="C651" s="9">
        <v>44043</v>
      </c>
      <c r="D651" s="8"/>
      <c r="E651" s="7">
        <v>471.56</v>
      </c>
    </row>
    <row r="652" spans="1:5" x14ac:dyDescent="0.25">
      <c r="A652" s="8">
        <v>650</v>
      </c>
      <c r="B652" s="3" t="s">
        <v>1629</v>
      </c>
      <c r="C652" s="9">
        <v>44043</v>
      </c>
      <c r="D652" s="8"/>
      <c r="E652" s="7">
        <v>384</v>
      </c>
    </row>
    <row r="653" spans="1:5" x14ac:dyDescent="0.25">
      <c r="A653" s="8">
        <v>651</v>
      </c>
      <c r="B653" s="3" t="s">
        <v>1630</v>
      </c>
      <c r="C653" s="9">
        <v>44043</v>
      </c>
      <c r="D653" s="8"/>
      <c r="E653" s="7">
        <v>328.8</v>
      </c>
    </row>
    <row r="654" spans="1:5" x14ac:dyDescent="0.25">
      <c r="A654" s="8">
        <v>652</v>
      </c>
      <c r="B654" s="3" t="s">
        <v>1631</v>
      </c>
      <c r="C654" s="9">
        <v>44043</v>
      </c>
      <c r="D654" s="8"/>
      <c r="E654" s="7">
        <v>328.8</v>
      </c>
    </row>
    <row r="655" spans="1:5" x14ac:dyDescent="0.25">
      <c r="A655" s="8">
        <v>653</v>
      </c>
      <c r="B655" s="3" t="s">
        <v>1632</v>
      </c>
      <c r="C655" s="9">
        <v>44043</v>
      </c>
      <c r="D655" s="8"/>
      <c r="E655" s="7">
        <v>332</v>
      </c>
    </row>
    <row r="656" spans="1:5" x14ac:dyDescent="0.25">
      <c r="A656" s="8">
        <v>654</v>
      </c>
      <c r="B656" s="3" t="s">
        <v>1633</v>
      </c>
      <c r="C656" s="9">
        <v>44043</v>
      </c>
      <c r="D656" s="8"/>
      <c r="E656" s="7">
        <v>332</v>
      </c>
    </row>
    <row r="657" spans="1:5" x14ac:dyDescent="0.25">
      <c r="A657" s="8">
        <v>655</v>
      </c>
      <c r="B657" s="3" t="s">
        <v>1634</v>
      </c>
      <c r="C657" s="9">
        <v>44074</v>
      </c>
      <c r="D657" s="8"/>
      <c r="E657" s="7">
        <v>464.21</v>
      </c>
    </row>
    <row r="658" spans="1:5" x14ac:dyDescent="0.25">
      <c r="A658" s="8">
        <v>656</v>
      </c>
      <c r="B658" s="3" t="s">
        <v>1635</v>
      </c>
      <c r="C658" s="9">
        <v>44074</v>
      </c>
      <c r="D658" s="8"/>
      <c r="E658" s="7">
        <v>372</v>
      </c>
    </row>
    <row r="659" spans="1:5" hidden="1" x14ac:dyDescent="0.25">
      <c r="A659">
        <v>657</v>
      </c>
      <c r="B659" s="1" t="s">
        <v>1636</v>
      </c>
      <c r="C659" s="16">
        <v>44074</v>
      </c>
      <c r="D659" s="1" t="s">
        <v>2624</v>
      </c>
      <c r="E659" s="53">
        <v>0</v>
      </c>
    </row>
    <row r="660" spans="1:5" x14ac:dyDescent="0.25">
      <c r="A660" s="8">
        <v>658</v>
      </c>
      <c r="B660" s="3" t="s">
        <v>1637</v>
      </c>
      <c r="C660" s="9">
        <v>44104</v>
      </c>
      <c r="D660" s="8"/>
      <c r="E660" s="7">
        <v>318.5</v>
      </c>
    </row>
    <row r="661" spans="1:5" x14ac:dyDescent="0.25">
      <c r="A661" s="8">
        <v>659</v>
      </c>
      <c r="B661" s="3" t="s">
        <v>1638</v>
      </c>
      <c r="C661" s="9">
        <v>44104</v>
      </c>
      <c r="D661" s="8"/>
      <c r="E661" s="7">
        <v>480</v>
      </c>
    </row>
    <row r="662" spans="1:5" x14ac:dyDescent="0.25">
      <c r="A662" s="8">
        <v>660</v>
      </c>
      <c r="B662" s="3" t="s">
        <v>1639</v>
      </c>
      <c r="C662" s="9">
        <v>44119</v>
      </c>
      <c r="D662" s="8"/>
      <c r="E662" s="7">
        <v>0.81</v>
      </c>
    </row>
    <row r="663" spans="1:5" x14ac:dyDescent="0.25">
      <c r="A663" s="8">
        <v>661</v>
      </c>
      <c r="B663" s="3" t="s">
        <v>1640</v>
      </c>
      <c r="C663" s="9">
        <v>44135</v>
      </c>
      <c r="D663" s="8"/>
      <c r="E663" s="7">
        <v>465</v>
      </c>
    </row>
    <row r="664" spans="1:5" x14ac:dyDescent="0.25">
      <c r="A664" s="8">
        <v>662</v>
      </c>
      <c r="B664" s="3" t="s">
        <v>1641</v>
      </c>
      <c r="C664" s="9">
        <v>44135</v>
      </c>
      <c r="D664" s="8"/>
      <c r="E664" s="7">
        <v>465</v>
      </c>
    </row>
    <row r="665" spans="1:5" x14ac:dyDescent="0.25">
      <c r="A665" s="8">
        <v>663</v>
      </c>
      <c r="B665" s="3" t="s">
        <v>1642</v>
      </c>
      <c r="C665" s="9">
        <v>44135</v>
      </c>
      <c r="D665" s="8"/>
      <c r="E665" s="7">
        <v>96.75</v>
      </c>
    </row>
    <row r="666" spans="1:5" x14ac:dyDescent="0.25">
      <c r="A666" s="8">
        <v>664</v>
      </c>
      <c r="B666" s="3" t="s">
        <v>1643</v>
      </c>
      <c r="C666" s="9">
        <v>44165</v>
      </c>
      <c r="D666" s="8"/>
      <c r="E666" s="7">
        <v>178</v>
      </c>
    </row>
    <row r="667" spans="1:5" hidden="1" x14ac:dyDescent="0.25">
      <c r="A667">
        <v>665</v>
      </c>
      <c r="B667" s="1" t="s">
        <v>1644</v>
      </c>
      <c r="C667" s="16">
        <v>44165</v>
      </c>
      <c r="D667" s="1" t="s">
        <v>2598</v>
      </c>
      <c r="E667" s="7">
        <v>0</v>
      </c>
    </row>
    <row r="668" spans="1:5" hidden="1" x14ac:dyDescent="0.25">
      <c r="A668">
        <v>666</v>
      </c>
      <c r="B668" s="1" t="s">
        <v>1645</v>
      </c>
      <c r="C668" s="16">
        <v>44165</v>
      </c>
      <c r="D668" s="1" t="s">
        <v>2598</v>
      </c>
      <c r="E668" s="7">
        <v>0</v>
      </c>
    </row>
    <row r="669" spans="1:5" hidden="1" x14ac:dyDescent="0.25">
      <c r="A669">
        <v>667</v>
      </c>
      <c r="B669" s="1" t="s">
        <v>1918</v>
      </c>
      <c r="C669" s="16">
        <v>44165</v>
      </c>
      <c r="D669" s="1" t="s">
        <v>2588</v>
      </c>
      <c r="E669" s="7">
        <v>0</v>
      </c>
    </row>
    <row r="670" spans="1:5" hidden="1" x14ac:dyDescent="0.25">
      <c r="A670">
        <v>668</v>
      </c>
      <c r="B670" s="1" t="s">
        <v>1646</v>
      </c>
      <c r="C670" s="16">
        <v>44165</v>
      </c>
      <c r="D670" s="1" t="s">
        <v>2643</v>
      </c>
      <c r="E670" s="53">
        <v>0</v>
      </c>
    </row>
    <row r="671" spans="1:5" x14ac:dyDescent="0.25">
      <c r="A671" s="8">
        <v>669</v>
      </c>
      <c r="B671" s="3" t="s">
        <v>1647</v>
      </c>
      <c r="C671" s="9">
        <v>44165</v>
      </c>
      <c r="D671" s="8"/>
      <c r="E671" s="7">
        <v>215.45</v>
      </c>
    </row>
    <row r="672" spans="1:5" x14ac:dyDescent="0.25">
      <c r="A672" s="8">
        <v>670</v>
      </c>
      <c r="B672" s="3" t="s">
        <v>1648</v>
      </c>
      <c r="C672" s="9">
        <v>44165</v>
      </c>
      <c r="D672" s="8"/>
      <c r="E672" s="7">
        <v>186.18</v>
      </c>
    </row>
    <row r="673" spans="1:5" x14ac:dyDescent="0.25">
      <c r="A673" s="8">
        <v>671</v>
      </c>
      <c r="B673" s="3" t="s">
        <v>1649</v>
      </c>
      <c r="C673" s="9">
        <v>44196</v>
      </c>
      <c r="D673" s="8"/>
      <c r="E673" s="7">
        <v>470.73</v>
      </c>
    </row>
    <row r="674" spans="1:5" x14ac:dyDescent="0.25">
      <c r="A674" s="8">
        <v>672</v>
      </c>
      <c r="B674" s="3" t="s">
        <v>1650</v>
      </c>
      <c r="C674" s="9">
        <v>44196</v>
      </c>
      <c r="D674" s="8"/>
      <c r="E674" s="7">
        <v>120</v>
      </c>
    </row>
    <row r="675" spans="1:5" x14ac:dyDescent="0.25">
      <c r="A675" s="8">
        <v>673</v>
      </c>
      <c r="B675" s="3" t="s">
        <v>1651</v>
      </c>
      <c r="C675" s="9">
        <v>44196</v>
      </c>
      <c r="D675" s="8"/>
      <c r="E675" s="7">
        <v>81.28</v>
      </c>
    </row>
    <row r="676" spans="1:5" x14ac:dyDescent="0.25">
      <c r="A676" s="8">
        <v>674</v>
      </c>
      <c r="B676" s="3" t="s">
        <v>1652</v>
      </c>
      <c r="C676" s="9">
        <v>44196</v>
      </c>
      <c r="D676" s="8"/>
      <c r="E676" s="7">
        <v>87.8</v>
      </c>
    </row>
    <row r="677" spans="1:5" x14ac:dyDescent="0.25">
      <c r="A677" s="8">
        <v>675</v>
      </c>
      <c r="B677" s="3" t="s">
        <v>1653</v>
      </c>
      <c r="C677" s="9">
        <v>44227</v>
      </c>
      <c r="D677" s="8"/>
      <c r="E677" s="7">
        <v>100</v>
      </c>
    </row>
    <row r="678" spans="1:5" x14ac:dyDescent="0.25">
      <c r="A678" s="8">
        <v>676</v>
      </c>
      <c r="B678" s="3" t="s">
        <v>1654</v>
      </c>
      <c r="C678" s="9">
        <v>44227</v>
      </c>
      <c r="D678" s="8"/>
      <c r="E678" s="7">
        <v>177.24</v>
      </c>
    </row>
    <row r="679" spans="1:5" x14ac:dyDescent="0.25">
      <c r="A679" s="8">
        <v>677</v>
      </c>
      <c r="B679" s="3" t="s">
        <v>1655</v>
      </c>
      <c r="C679" s="9">
        <v>44227</v>
      </c>
      <c r="D679" s="8"/>
      <c r="E679" s="7">
        <v>102.03</v>
      </c>
    </row>
    <row r="680" spans="1:5" x14ac:dyDescent="0.25">
      <c r="A680" s="8">
        <v>678</v>
      </c>
      <c r="B680" s="3" t="s">
        <v>1656</v>
      </c>
      <c r="C680" s="9">
        <v>44227</v>
      </c>
      <c r="D680" s="8"/>
      <c r="E680" s="7">
        <v>471.54</v>
      </c>
    </row>
    <row r="681" spans="1:5" x14ac:dyDescent="0.25">
      <c r="A681" s="8">
        <v>679</v>
      </c>
      <c r="B681" s="3" t="s">
        <v>1657</v>
      </c>
      <c r="C681" s="9">
        <v>44227</v>
      </c>
      <c r="D681" s="8"/>
      <c r="E681" s="7">
        <v>259.35000000000002</v>
      </c>
    </row>
    <row r="682" spans="1:5" x14ac:dyDescent="0.25">
      <c r="A682" s="8">
        <v>680</v>
      </c>
      <c r="B682" s="3" t="s">
        <v>1658</v>
      </c>
      <c r="C682" s="9">
        <v>44227</v>
      </c>
      <c r="D682" s="8"/>
      <c r="E682" s="7">
        <v>130.07</v>
      </c>
    </row>
    <row r="683" spans="1:5" x14ac:dyDescent="0.25">
      <c r="A683" s="8">
        <v>681</v>
      </c>
      <c r="B683" s="3" t="s">
        <v>1659</v>
      </c>
      <c r="C683" s="9">
        <v>44227</v>
      </c>
      <c r="D683" s="8"/>
      <c r="E683" s="7">
        <v>300</v>
      </c>
    </row>
    <row r="684" spans="1:5" x14ac:dyDescent="0.25">
      <c r="A684" s="8">
        <v>682</v>
      </c>
      <c r="B684" s="3" t="s">
        <v>1660</v>
      </c>
      <c r="C684" s="9">
        <v>44227</v>
      </c>
      <c r="D684" s="8"/>
      <c r="E684" s="7">
        <v>300</v>
      </c>
    </row>
    <row r="685" spans="1:5" x14ac:dyDescent="0.25">
      <c r="A685" s="8">
        <v>683</v>
      </c>
      <c r="B685" s="3" t="s">
        <v>1661</v>
      </c>
      <c r="C685" s="9">
        <v>44227</v>
      </c>
      <c r="D685" s="8"/>
      <c r="E685" s="7">
        <v>300</v>
      </c>
    </row>
    <row r="686" spans="1:5" x14ac:dyDescent="0.25">
      <c r="A686" s="8">
        <v>684</v>
      </c>
      <c r="B686" s="3" t="s">
        <v>1662</v>
      </c>
      <c r="C686" s="9">
        <v>44227</v>
      </c>
      <c r="D686" s="8"/>
      <c r="E686" s="7">
        <v>300</v>
      </c>
    </row>
    <row r="687" spans="1:5" x14ac:dyDescent="0.25">
      <c r="A687" s="8">
        <v>685</v>
      </c>
      <c r="B687" s="3" t="s">
        <v>1663</v>
      </c>
      <c r="C687" s="9">
        <v>44227</v>
      </c>
      <c r="D687" s="8"/>
      <c r="E687" s="7">
        <v>300</v>
      </c>
    </row>
    <row r="688" spans="1:5" hidden="1" x14ac:dyDescent="0.25">
      <c r="A688">
        <v>686</v>
      </c>
      <c r="B688" s="1" t="s">
        <v>1665</v>
      </c>
      <c r="C688" s="16">
        <v>44255</v>
      </c>
      <c r="D688" s="1" t="s">
        <v>2623</v>
      </c>
      <c r="E688" s="7">
        <v>0</v>
      </c>
    </row>
    <row r="689" spans="1:5" hidden="1" x14ac:dyDescent="0.25">
      <c r="A689">
        <v>687</v>
      </c>
      <c r="B689" s="1" t="s">
        <v>1664</v>
      </c>
      <c r="C689" s="16">
        <v>44255</v>
      </c>
      <c r="D689" s="1" t="s">
        <v>2644</v>
      </c>
      <c r="E689" s="53">
        <v>0</v>
      </c>
    </row>
    <row r="690" spans="1:5" x14ac:dyDescent="0.25">
      <c r="A690" s="8">
        <v>688</v>
      </c>
      <c r="B690" s="3" t="s">
        <v>1666</v>
      </c>
      <c r="C690" s="9">
        <v>44286</v>
      </c>
      <c r="D690" s="8"/>
      <c r="E690" s="7">
        <v>498.9</v>
      </c>
    </row>
    <row r="691" spans="1:5" x14ac:dyDescent="0.25">
      <c r="A691" s="8">
        <v>689</v>
      </c>
      <c r="B691" s="3" t="s">
        <v>1667</v>
      </c>
      <c r="C691" s="9">
        <v>44286</v>
      </c>
      <c r="D691" s="8"/>
      <c r="E691" s="7">
        <v>498.9</v>
      </c>
    </row>
    <row r="692" spans="1:5" x14ac:dyDescent="0.25">
      <c r="A692" s="8">
        <v>690</v>
      </c>
      <c r="B692" s="3" t="s">
        <v>1668</v>
      </c>
      <c r="C692" s="9">
        <v>44316</v>
      </c>
      <c r="D692" s="8"/>
      <c r="E692" s="7">
        <v>125</v>
      </c>
    </row>
    <row r="693" spans="1:5" hidden="1" x14ac:dyDescent="0.25">
      <c r="A693">
        <v>691</v>
      </c>
      <c r="B693" s="1" t="s">
        <v>1669</v>
      </c>
      <c r="C693" s="16">
        <v>44316</v>
      </c>
      <c r="D693" s="1" t="s">
        <v>2598</v>
      </c>
      <c r="E693" s="7">
        <v>0</v>
      </c>
    </row>
    <row r="694" spans="1:5" x14ac:dyDescent="0.25">
      <c r="A694" s="8">
        <v>692</v>
      </c>
      <c r="B694" s="3" t="s">
        <v>1670</v>
      </c>
      <c r="C694" s="9">
        <v>44347</v>
      </c>
      <c r="D694" s="8"/>
      <c r="E694" s="7">
        <v>279</v>
      </c>
    </row>
    <row r="695" spans="1:5" x14ac:dyDescent="0.25">
      <c r="A695" s="8">
        <v>693</v>
      </c>
      <c r="B695" s="3" t="s">
        <v>1671</v>
      </c>
      <c r="C695" s="9">
        <v>44347</v>
      </c>
      <c r="D695" s="8"/>
      <c r="E695" s="7">
        <v>200</v>
      </c>
    </row>
    <row r="696" spans="1:5" hidden="1" x14ac:dyDescent="0.25">
      <c r="A696">
        <v>694</v>
      </c>
      <c r="B696" s="1" t="s">
        <v>1672</v>
      </c>
      <c r="C696" s="16">
        <v>44347</v>
      </c>
      <c r="D696" s="1" t="s">
        <v>2598</v>
      </c>
      <c r="E696" s="7">
        <v>0</v>
      </c>
    </row>
    <row r="697" spans="1:5" x14ac:dyDescent="0.25">
      <c r="A697" s="8">
        <v>695</v>
      </c>
      <c r="B697" s="3" t="s">
        <v>1673</v>
      </c>
      <c r="C697" s="9">
        <v>44377</v>
      </c>
      <c r="D697" s="8"/>
      <c r="E697" s="7">
        <v>390.24</v>
      </c>
    </row>
    <row r="698" spans="1:5" x14ac:dyDescent="0.25">
      <c r="A698" s="8">
        <v>696</v>
      </c>
      <c r="B698" s="3" t="s">
        <v>1674</v>
      </c>
      <c r="C698" s="9">
        <v>44377</v>
      </c>
      <c r="D698" s="8"/>
      <c r="E698" s="7">
        <v>140</v>
      </c>
    </row>
    <row r="699" spans="1:5" hidden="1" x14ac:dyDescent="0.25">
      <c r="A699">
        <v>697</v>
      </c>
      <c r="B699" s="1" t="s">
        <v>1675</v>
      </c>
      <c r="C699" s="16">
        <v>44377</v>
      </c>
      <c r="D699" s="1" t="s">
        <v>2598</v>
      </c>
      <c r="E699" s="7">
        <v>0</v>
      </c>
    </row>
    <row r="700" spans="1:5" x14ac:dyDescent="0.25">
      <c r="A700" s="8">
        <v>698</v>
      </c>
      <c r="B700" s="3" t="s">
        <v>1676</v>
      </c>
      <c r="C700" s="9">
        <v>44377</v>
      </c>
      <c r="D700" s="8"/>
      <c r="E700" s="7">
        <v>96.74</v>
      </c>
    </row>
    <row r="701" spans="1:5" x14ac:dyDescent="0.25">
      <c r="A701" s="8">
        <v>699</v>
      </c>
      <c r="B701" s="3" t="s">
        <v>1677</v>
      </c>
      <c r="C701" s="9">
        <v>44377</v>
      </c>
      <c r="D701" s="8"/>
      <c r="E701" s="7">
        <v>96.74</v>
      </c>
    </row>
    <row r="702" spans="1:5" hidden="1" x14ac:dyDescent="0.25">
      <c r="A702">
        <v>700</v>
      </c>
      <c r="B702" s="1" t="s">
        <v>1679</v>
      </c>
      <c r="C702" s="16">
        <v>44408</v>
      </c>
      <c r="D702" s="1" t="s">
        <v>2645</v>
      </c>
      <c r="E702" s="53">
        <v>0</v>
      </c>
    </row>
    <row r="703" spans="1:5" x14ac:dyDescent="0.25">
      <c r="A703" s="8">
        <v>701</v>
      </c>
      <c r="B703" s="3" t="s">
        <v>1678</v>
      </c>
      <c r="C703" s="9">
        <v>44408</v>
      </c>
      <c r="D703" s="8"/>
      <c r="E703" s="7">
        <v>313.82</v>
      </c>
    </row>
    <row r="704" spans="1:5" hidden="1" x14ac:dyDescent="0.25">
      <c r="A704">
        <v>702</v>
      </c>
      <c r="B704" s="1" t="s">
        <v>1680</v>
      </c>
      <c r="C704" s="16">
        <v>44408</v>
      </c>
      <c r="D704" s="1" t="s">
        <v>2636</v>
      </c>
      <c r="E704" s="7">
        <v>0</v>
      </c>
    </row>
    <row r="705" spans="1:5" hidden="1" x14ac:dyDescent="0.25">
      <c r="A705">
        <v>703</v>
      </c>
      <c r="B705" s="1" t="s">
        <v>1681</v>
      </c>
      <c r="C705" s="16">
        <v>44408</v>
      </c>
      <c r="D705" s="1" t="s">
        <v>2646</v>
      </c>
      <c r="E705" s="7">
        <v>0</v>
      </c>
    </row>
    <row r="706" spans="1:5" hidden="1" x14ac:dyDescent="0.25">
      <c r="A706">
        <v>704</v>
      </c>
      <c r="B706" s="1" t="s">
        <v>1682</v>
      </c>
      <c r="C706" s="16">
        <v>44408</v>
      </c>
      <c r="D706" s="1" t="s">
        <v>2624</v>
      </c>
      <c r="E706" s="53">
        <v>0</v>
      </c>
    </row>
    <row r="707" spans="1:5" hidden="1" x14ac:dyDescent="0.25">
      <c r="A707">
        <v>705</v>
      </c>
      <c r="B707" s="1" t="s">
        <v>1683</v>
      </c>
      <c r="C707" s="16">
        <v>44408</v>
      </c>
      <c r="D707" s="1" t="s">
        <v>2598</v>
      </c>
      <c r="E707" s="7">
        <v>0</v>
      </c>
    </row>
    <row r="708" spans="1:5" x14ac:dyDescent="0.25">
      <c r="A708" s="8">
        <v>706</v>
      </c>
      <c r="B708" s="3" t="s">
        <v>1684</v>
      </c>
      <c r="C708" s="9">
        <v>44418</v>
      </c>
      <c r="D708" s="8"/>
      <c r="E708" s="7">
        <v>0</v>
      </c>
    </row>
    <row r="709" spans="1:5" x14ac:dyDescent="0.25">
      <c r="A709" s="8">
        <v>707</v>
      </c>
      <c r="B709" s="3" t="s">
        <v>1685</v>
      </c>
      <c r="C709" s="9">
        <v>44418</v>
      </c>
      <c r="D709" s="8"/>
      <c r="E709" s="7">
        <v>0</v>
      </c>
    </row>
    <row r="710" spans="1:5" x14ac:dyDescent="0.25">
      <c r="A710" s="8">
        <v>708</v>
      </c>
      <c r="B710" s="3" t="s">
        <v>1686</v>
      </c>
      <c r="C710" s="9">
        <v>44418</v>
      </c>
      <c r="D710" s="8"/>
      <c r="E710" s="7">
        <v>0</v>
      </c>
    </row>
    <row r="711" spans="1:5" x14ac:dyDescent="0.25">
      <c r="A711" s="8">
        <v>709</v>
      </c>
      <c r="B711" s="3" t="s">
        <v>1687</v>
      </c>
      <c r="C711" s="9">
        <v>44418</v>
      </c>
      <c r="D711" s="8"/>
      <c r="E711" s="7">
        <v>0</v>
      </c>
    </row>
    <row r="712" spans="1:5" x14ac:dyDescent="0.25">
      <c r="A712" s="8">
        <v>710</v>
      </c>
      <c r="B712" s="3" t="s">
        <v>1688</v>
      </c>
      <c r="C712" s="9">
        <v>44419</v>
      </c>
      <c r="D712" s="8"/>
      <c r="E712" s="7">
        <v>0</v>
      </c>
    </row>
    <row r="713" spans="1:5" x14ac:dyDescent="0.25">
      <c r="A713" s="8">
        <v>711</v>
      </c>
      <c r="B713" s="3" t="s">
        <v>1689</v>
      </c>
      <c r="C713" s="9">
        <v>44419</v>
      </c>
      <c r="D713" s="8"/>
      <c r="E713" s="7">
        <v>0</v>
      </c>
    </row>
    <row r="714" spans="1:5" hidden="1" x14ac:dyDescent="0.25">
      <c r="A714">
        <v>712</v>
      </c>
      <c r="B714" s="1" t="s">
        <v>1919</v>
      </c>
      <c r="C714" s="16">
        <v>44419</v>
      </c>
      <c r="D714" s="1" t="s">
        <v>2588</v>
      </c>
      <c r="E714" s="7">
        <v>0</v>
      </c>
    </row>
    <row r="715" spans="1:5" hidden="1" x14ac:dyDescent="0.25">
      <c r="A715">
        <v>713</v>
      </c>
      <c r="B715" s="1" t="s">
        <v>1920</v>
      </c>
      <c r="C715" s="16">
        <v>44419</v>
      </c>
      <c r="D715" s="1" t="s">
        <v>2620</v>
      </c>
      <c r="E715" s="53">
        <v>0</v>
      </c>
    </row>
    <row r="716" spans="1:5" x14ac:dyDescent="0.25">
      <c r="A716" s="8">
        <v>714</v>
      </c>
      <c r="B716" s="3" t="s">
        <v>1690</v>
      </c>
      <c r="C716" s="9">
        <v>44419</v>
      </c>
      <c r="D716" s="8"/>
      <c r="E716" s="7">
        <v>0</v>
      </c>
    </row>
    <row r="717" spans="1:5" x14ac:dyDescent="0.25">
      <c r="A717" s="8">
        <v>715</v>
      </c>
      <c r="B717" s="3" t="s">
        <v>1691</v>
      </c>
      <c r="C717" s="9">
        <v>44419</v>
      </c>
      <c r="D717" s="8"/>
      <c r="E717" s="7">
        <v>0</v>
      </c>
    </row>
    <row r="718" spans="1:5" x14ac:dyDescent="0.25">
      <c r="A718" s="8">
        <v>716</v>
      </c>
      <c r="B718" s="3" t="s">
        <v>1692</v>
      </c>
      <c r="C718" s="9">
        <v>44419</v>
      </c>
      <c r="D718" s="8"/>
      <c r="E718" s="7">
        <v>0</v>
      </c>
    </row>
    <row r="719" spans="1:5" x14ac:dyDescent="0.25">
      <c r="A719" s="8">
        <v>717</v>
      </c>
      <c r="B719" s="3" t="s">
        <v>1693</v>
      </c>
      <c r="C719" s="9">
        <v>44419</v>
      </c>
      <c r="D719" s="8"/>
      <c r="E719" s="7">
        <v>0</v>
      </c>
    </row>
    <row r="720" spans="1:5" x14ac:dyDescent="0.25">
      <c r="A720" s="8">
        <v>718</v>
      </c>
      <c r="B720" s="3" t="s">
        <v>1694</v>
      </c>
      <c r="C720" s="9">
        <v>44419</v>
      </c>
      <c r="D720" s="8"/>
      <c r="E720" s="7">
        <v>0</v>
      </c>
    </row>
    <row r="721" spans="1:5" x14ac:dyDescent="0.25">
      <c r="A721" s="8">
        <v>719</v>
      </c>
      <c r="B721" s="3" t="s">
        <v>1695</v>
      </c>
      <c r="C721" s="9">
        <v>44419</v>
      </c>
      <c r="D721" s="8"/>
      <c r="E721" s="7">
        <v>0</v>
      </c>
    </row>
    <row r="722" spans="1:5" x14ac:dyDescent="0.25">
      <c r="A722" s="8">
        <v>720</v>
      </c>
      <c r="B722" s="3" t="s">
        <v>1696</v>
      </c>
      <c r="C722" s="9">
        <v>44419</v>
      </c>
      <c r="D722" s="8"/>
      <c r="E722" s="7">
        <v>0</v>
      </c>
    </row>
    <row r="723" spans="1:5" hidden="1" x14ac:dyDescent="0.25">
      <c r="A723">
        <v>721</v>
      </c>
      <c r="B723" s="1" t="s">
        <v>1697</v>
      </c>
      <c r="C723" s="16">
        <v>44439</v>
      </c>
      <c r="D723" s="1" t="s">
        <v>2585</v>
      </c>
      <c r="E723" s="53">
        <v>0</v>
      </c>
    </row>
    <row r="724" spans="1:5" s="12" customFormat="1" x14ac:dyDescent="0.25">
      <c r="A724" s="8">
        <v>722</v>
      </c>
      <c r="B724" s="3" t="s">
        <v>1698</v>
      </c>
      <c r="C724" s="9">
        <v>44439</v>
      </c>
      <c r="D724" s="8"/>
      <c r="E724" s="7">
        <v>143.08000000000001</v>
      </c>
    </row>
    <row r="725" spans="1:5" x14ac:dyDescent="0.25">
      <c r="A725" s="8">
        <v>723</v>
      </c>
      <c r="B725" s="3" t="s">
        <v>1699</v>
      </c>
      <c r="C725" s="9">
        <v>44439</v>
      </c>
      <c r="D725" s="8"/>
      <c r="E725" s="7">
        <v>250</v>
      </c>
    </row>
    <row r="726" spans="1:5" x14ac:dyDescent="0.25">
      <c r="A726" s="8">
        <v>724</v>
      </c>
      <c r="B726" s="3" t="s">
        <v>1700</v>
      </c>
      <c r="C726" s="9">
        <v>44439</v>
      </c>
      <c r="D726" s="8"/>
      <c r="E726" s="7">
        <v>250</v>
      </c>
    </row>
    <row r="727" spans="1:5" x14ac:dyDescent="0.25">
      <c r="A727" s="8">
        <v>725</v>
      </c>
      <c r="B727" s="3" t="s">
        <v>1701</v>
      </c>
      <c r="C727" s="9">
        <v>44439</v>
      </c>
      <c r="D727" s="8"/>
      <c r="E727" s="7">
        <v>250</v>
      </c>
    </row>
    <row r="728" spans="1:5" x14ac:dyDescent="0.25">
      <c r="A728" s="8">
        <v>726</v>
      </c>
      <c r="B728" s="3" t="s">
        <v>1702</v>
      </c>
      <c r="C728" s="9">
        <v>44439</v>
      </c>
      <c r="D728" s="8"/>
      <c r="E728" s="7">
        <v>300</v>
      </c>
    </row>
    <row r="729" spans="1:5" x14ac:dyDescent="0.25">
      <c r="A729" s="8">
        <v>727</v>
      </c>
      <c r="B729" s="3" t="s">
        <v>1703</v>
      </c>
      <c r="C729" s="9">
        <v>44469</v>
      </c>
      <c r="D729" s="8"/>
      <c r="E729" s="7">
        <v>240</v>
      </c>
    </row>
    <row r="730" spans="1:5" x14ac:dyDescent="0.25">
      <c r="A730" s="8">
        <v>728</v>
      </c>
      <c r="B730" s="3" t="s">
        <v>1705</v>
      </c>
      <c r="C730" s="9">
        <v>44469</v>
      </c>
      <c r="D730" s="8"/>
      <c r="E730" s="7">
        <v>210.57</v>
      </c>
    </row>
    <row r="731" spans="1:5" x14ac:dyDescent="0.25">
      <c r="A731" s="8">
        <v>729</v>
      </c>
      <c r="B731" s="3" t="s">
        <v>1704</v>
      </c>
      <c r="C731" s="9">
        <v>44469</v>
      </c>
      <c r="D731" s="8"/>
      <c r="E731" s="7">
        <v>324</v>
      </c>
    </row>
    <row r="732" spans="1:5" hidden="1" x14ac:dyDescent="0.25">
      <c r="A732">
        <v>730</v>
      </c>
      <c r="B732" s="1" t="s">
        <v>1706</v>
      </c>
      <c r="C732" s="16">
        <v>44469</v>
      </c>
      <c r="D732" s="1" t="s">
        <v>2598</v>
      </c>
      <c r="E732" s="7">
        <v>0</v>
      </c>
    </row>
    <row r="733" spans="1:5" hidden="1" x14ac:dyDescent="0.25">
      <c r="A733">
        <v>731</v>
      </c>
      <c r="B733" s="1" t="s">
        <v>1921</v>
      </c>
      <c r="C733" s="16">
        <v>44439</v>
      </c>
      <c r="D733" s="1" t="s">
        <v>2588</v>
      </c>
      <c r="E733" s="53">
        <v>0</v>
      </c>
    </row>
    <row r="734" spans="1:5" x14ac:dyDescent="0.25">
      <c r="A734" s="8">
        <v>732</v>
      </c>
      <c r="B734" s="3" t="s">
        <v>1707</v>
      </c>
      <c r="C734" s="9">
        <v>44469</v>
      </c>
      <c r="D734" s="8"/>
      <c r="E734" s="7">
        <v>455.28</v>
      </c>
    </row>
    <row r="735" spans="1:5" x14ac:dyDescent="0.25">
      <c r="A735" s="8">
        <v>733</v>
      </c>
      <c r="B735" s="3" t="s">
        <v>1708</v>
      </c>
      <c r="C735" s="9">
        <v>44469</v>
      </c>
      <c r="D735" s="8"/>
      <c r="E735" s="7">
        <v>270</v>
      </c>
    </row>
    <row r="736" spans="1:5" x14ac:dyDescent="0.25">
      <c r="A736" s="8">
        <v>734</v>
      </c>
      <c r="B736" s="3" t="s">
        <v>1709</v>
      </c>
      <c r="C736" s="9">
        <v>44500</v>
      </c>
      <c r="D736" s="8"/>
      <c r="E736" s="7">
        <v>495.12</v>
      </c>
    </row>
    <row r="737" spans="1:5" x14ac:dyDescent="0.25">
      <c r="A737" s="8">
        <v>735</v>
      </c>
      <c r="B737" s="3" t="s">
        <v>1710</v>
      </c>
      <c r="C737" s="9">
        <v>44500</v>
      </c>
      <c r="D737" s="8"/>
      <c r="E737" s="7">
        <v>495.12</v>
      </c>
    </row>
    <row r="738" spans="1:5" x14ac:dyDescent="0.25">
      <c r="A738" s="8">
        <v>736</v>
      </c>
      <c r="B738" s="3" t="s">
        <v>1711</v>
      </c>
      <c r="C738" s="9">
        <v>44500</v>
      </c>
      <c r="D738" s="8"/>
      <c r="E738" s="7">
        <v>498.37</v>
      </c>
    </row>
    <row r="739" spans="1:5" x14ac:dyDescent="0.25">
      <c r="A739" s="8">
        <v>737</v>
      </c>
      <c r="B739" s="3" t="s">
        <v>1712</v>
      </c>
      <c r="C739" s="9">
        <v>44500</v>
      </c>
      <c r="D739" s="8"/>
      <c r="E739" s="7">
        <v>435</v>
      </c>
    </row>
    <row r="740" spans="1:5" hidden="1" x14ac:dyDescent="0.25">
      <c r="A740">
        <v>738</v>
      </c>
      <c r="B740" s="1" t="s">
        <v>1713</v>
      </c>
      <c r="C740" s="16">
        <v>44500</v>
      </c>
      <c r="D740" s="1" t="s">
        <v>2598</v>
      </c>
      <c r="E740" s="7">
        <v>0</v>
      </c>
    </row>
    <row r="741" spans="1:5" hidden="1" x14ac:dyDescent="0.25">
      <c r="A741">
        <v>739</v>
      </c>
      <c r="B741" s="1" t="s">
        <v>1714</v>
      </c>
      <c r="C741" s="16">
        <v>44500</v>
      </c>
      <c r="D741" s="1" t="s">
        <v>2598</v>
      </c>
      <c r="E741" s="7">
        <v>0</v>
      </c>
    </row>
    <row r="742" spans="1:5" x14ac:dyDescent="0.25">
      <c r="A742" s="8">
        <v>740</v>
      </c>
      <c r="B742" s="3" t="s">
        <v>1715</v>
      </c>
      <c r="C742" s="9">
        <v>44500</v>
      </c>
      <c r="D742" s="8"/>
      <c r="E742" s="7">
        <v>277.5</v>
      </c>
    </row>
    <row r="743" spans="1:5" hidden="1" x14ac:dyDescent="0.25">
      <c r="A743">
        <v>741</v>
      </c>
      <c r="B743" s="1" t="s">
        <v>1716</v>
      </c>
      <c r="C743" s="16">
        <v>44500</v>
      </c>
      <c r="D743" s="1" t="s">
        <v>2598</v>
      </c>
      <c r="E743" s="7">
        <v>0</v>
      </c>
    </row>
    <row r="744" spans="1:5" hidden="1" x14ac:dyDescent="0.25">
      <c r="A744">
        <v>742</v>
      </c>
      <c r="B744" s="1" t="s">
        <v>1717</v>
      </c>
      <c r="C744" s="16">
        <v>44500</v>
      </c>
      <c r="D744" s="1" t="s">
        <v>2598</v>
      </c>
      <c r="E744" s="7">
        <v>0</v>
      </c>
    </row>
    <row r="745" spans="1:5" hidden="1" x14ac:dyDescent="0.25">
      <c r="A745">
        <v>743</v>
      </c>
      <c r="B745" s="1" t="s">
        <v>1718</v>
      </c>
      <c r="C745" s="16">
        <v>44500</v>
      </c>
      <c r="D745" s="1" t="s">
        <v>2598</v>
      </c>
      <c r="E745" s="7">
        <v>0</v>
      </c>
    </row>
    <row r="746" spans="1:5" hidden="1" x14ac:dyDescent="0.25">
      <c r="A746">
        <v>744</v>
      </c>
      <c r="B746" s="1" t="s">
        <v>1719</v>
      </c>
      <c r="C746" s="16">
        <v>44500</v>
      </c>
      <c r="D746" s="1" t="s">
        <v>2598</v>
      </c>
      <c r="E746" s="7">
        <v>0</v>
      </c>
    </row>
    <row r="747" spans="1:5" x14ac:dyDescent="0.25">
      <c r="A747" s="8">
        <v>745</v>
      </c>
      <c r="B747" s="3" t="s">
        <v>1720</v>
      </c>
      <c r="C747" s="9">
        <v>44530</v>
      </c>
      <c r="D747" s="8"/>
      <c r="E747" s="7">
        <v>234.96</v>
      </c>
    </row>
    <row r="748" spans="1:5" x14ac:dyDescent="0.25">
      <c r="A748" s="8">
        <v>746</v>
      </c>
      <c r="B748" s="3" t="s">
        <v>1721</v>
      </c>
      <c r="C748" s="9">
        <v>44530</v>
      </c>
      <c r="D748" s="8"/>
      <c r="E748" s="7">
        <v>213.82</v>
      </c>
    </row>
    <row r="749" spans="1:5" x14ac:dyDescent="0.25">
      <c r="A749" s="8">
        <v>747</v>
      </c>
      <c r="B749" s="3" t="s">
        <v>1722</v>
      </c>
      <c r="C749" s="9">
        <v>44530</v>
      </c>
      <c r="D749" s="8"/>
      <c r="E749" s="7">
        <v>213.82</v>
      </c>
    </row>
    <row r="750" spans="1:5" x14ac:dyDescent="0.25">
      <c r="A750" s="8">
        <v>748</v>
      </c>
      <c r="B750" s="3" t="s">
        <v>1723</v>
      </c>
      <c r="C750" s="9">
        <v>44530</v>
      </c>
      <c r="D750" s="8"/>
      <c r="E750" s="7">
        <v>213.82</v>
      </c>
    </row>
    <row r="751" spans="1:5" x14ac:dyDescent="0.25">
      <c r="A751" s="8">
        <v>749</v>
      </c>
      <c r="B751" s="3" t="s">
        <v>1724</v>
      </c>
      <c r="C751" s="9">
        <v>44561</v>
      </c>
      <c r="D751" s="8"/>
      <c r="E751" s="7">
        <v>128.46</v>
      </c>
    </row>
    <row r="752" spans="1:5" x14ac:dyDescent="0.25">
      <c r="A752" s="8">
        <v>750</v>
      </c>
      <c r="B752" s="3" t="s">
        <v>1725</v>
      </c>
      <c r="C752" s="9">
        <v>44561</v>
      </c>
      <c r="D752" s="8"/>
      <c r="E752" s="7">
        <v>128.46</v>
      </c>
    </row>
    <row r="753" spans="1:5" x14ac:dyDescent="0.25">
      <c r="A753" s="8">
        <v>751</v>
      </c>
      <c r="B753" s="3" t="s">
        <v>1726</v>
      </c>
      <c r="C753" s="9">
        <v>44561</v>
      </c>
      <c r="D753" s="8"/>
      <c r="E753" s="7">
        <v>319.8</v>
      </c>
    </row>
    <row r="754" spans="1:5" x14ac:dyDescent="0.25">
      <c r="A754" s="8">
        <v>752</v>
      </c>
      <c r="B754" s="3" t="s">
        <v>1727</v>
      </c>
      <c r="C754" s="9">
        <v>44561</v>
      </c>
      <c r="D754" s="8"/>
      <c r="E754" s="7">
        <v>319.8</v>
      </c>
    </row>
    <row r="755" spans="1:5" x14ac:dyDescent="0.25">
      <c r="A755" s="8">
        <v>753</v>
      </c>
      <c r="B755" s="3" t="s">
        <v>1728</v>
      </c>
      <c r="C755" s="9">
        <v>44561</v>
      </c>
      <c r="D755" s="8"/>
      <c r="E755" s="7">
        <v>323.7</v>
      </c>
    </row>
    <row r="756" spans="1:5" x14ac:dyDescent="0.25">
      <c r="A756" s="8">
        <v>754</v>
      </c>
      <c r="B756" s="3" t="s">
        <v>1729</v>
      </c>
      <c r="C756" s="9">
        <v>44561</v>
      </c>
      <c r="D756" s="8"/>
      <c r="E756" s="7">
        <v>323.7</v>
      </c>
    </row>
    <row r="757" spans="1:5" x14ac:dyDescent="0.25">
      <c r="A757" s="8">
        <v>755</v>
      </c>
      <c r="B757" s="3" t="s">
        <v>1730</v>
      </c>
      <c r="C757" s="9">
        <v>44561</v>
      </c>
      <c r="D757" s="8"/>
      <c r="E757" s="7">
        <v>411</v>
      </c>
    </row>
    <row r="758" spans="1:5" x14ac:dyDescent="0.25">
      <c r="A758" s="8">
        <v>756</v>
      </c>
      <c r="B758" s="3" t="s">
        <v>1731</v>
      </c>
      <c r="C758" s="9">
        <v>44592</v>
      </c>
      <c r="D758" s="8"/>
      <c r="E758" s="7">
        <v>180.49</v>
      </c>
    </row>
    <row r="759" spans="1:5" x14ac:dyDescent="0.25">
      <c r="A759" s="8">
        <v>757</v>
      </c>
      <c r="B759" s="3" t="s">
        <v>1732</v>
      </c>
      <c r="C759" s="9">
        <v>44592</v>
      </c>
      <c r="D759" s="8"/>
      <c r="E759" s="7">
        <v>74.069999999999993</v>
      </c>
    </row>
    <row r="760" spans="1:5" hidden="1" x14ac:dyDescent="0.25">
      <c r="A760">
        <v>758</v>
      </c>
      <c r="B760" s="1" t="s">
        <v>1733</v>
      </c>
      <c r="C760" s="16">
        <v>44592</v>
      </c>
      <c r="D760" s="1" t="s">
        <v>2585</v>
      </c>
      <c r="E760" s="7">
        <v>0</v>
      </c>
    </row>
    <row r="761" spans="1:5" hidden="1" x14ac:dyDescent="0.25">
      <c r="A761">
        <v>759</v>
      </c>
      <c r="B761" s="1" t="s">
        <v>1734</v>
      </c>
      <c r="C761" s="16">
        <v>44592</v>
      </c>
      <c r="D761" s="1" t="s">
        <v>2585</v>
      </c>
      <c r="E761" s="53">
        <v>0</v>
      </c>
    </row>
    <row r="762" spans="1:5" x14ac:dyDescent="0.25">
      <c r="A762" s="8">
        <v>760</v>
      </c>
      <c r="B762" s="3" t="s">
        <v>1735</v>
      </c>
      <c r="C762" s="9">
        <v>44592</v>
      </c>
      <c r="D762" s="8"/>
      <c r="E762" s="7">
        <v>290</v>
      </c>
    </row>
    <row r="763" spans="1:5" x14ac:dyDescent="0.25">
      <c r="A763" s="8">
        <v>761</v>
      </c>
      <c r="B763" s="3" t="s">
        <v>1736</v>
      </c>
      <c r="C763" s="9">
        <v>44620</v>
      </c>
      <c r="D763" s="8"/>
      <c r="E763" s="7">
        <v>210.57</v>
      </c>
    </row>
    <row r="764" spans="1:5" x14ac:dyDescent="0.25">
      <c r="A764" s="8">
        <v>762</v>
      </c>
      <c r="B764" s="3" t="s">
        <v>1737</v>
      </c>
      <c r="C764" s="9">
        <v>44620</v>
      </c>
      <c r="D764" s="8"/>
      <c r="E764" s="7">
        <v>186.98</v>
      </c>
    </row>
    <row r="765" spans="1:5" hidden="1" x14ac:dyDescent="0.25">
      <c r="A765">
        <v>763</v>
      </c>
      <c r="B765" s="1" t="s">
        <v>1738</v>
      </c>
      <c r="C765" s="16">
        <v>44620</v>
      </c>
      <c r="D765" s="1" t="s">
        <v>2647</v>
      </c>
      <c r="E765" s="53">
        <v>0</v>
      </c>
    </row>
    <row r="766" spans="1:5" x14ac:dyDescent="0.25">
      <c r="A766" s="8">
        <v>764</v>
      </c>
      <c r="B766" s="3" t="s">
        <v>1739</v>
      </c>
      <c r="C766" s="9">
        <v>44651</v>
      </c>
      <c r="D766" s="8"/>
      <c r="E766" s="7">
        <v>217.07</v>
      </c>
    </row>
    <row r="767" spans="1:5" hidden="1" x14ac:dyDescent="0.25">
      <c r="A767">
        <v>765</v>
      </c>
      <c r="B767" s="1" t="s">
        <v>1740</v>
      </c>
      <c r="C767" s="16">
        <v>44651</v>
      </c>
      <c r="D767" s="1" t="s">
        <v>2648</v>
      </c>
      <c r="E767" s="53">
        <v>0</v>
      </c>
    </row>
    <row r="768" spans="1:5" x14ac:dyDescent="0.25">
      <c r="A768" s="8">
        <v>766</v>
      </c>
      <c r="B768" s="3" t="s">
        <v>1741</v>
      </c>
      <c r="C768" s="9">
        <v>44651</v>
      </c>
      <c r="D768" s="8"/>
      <c r="E768" s="7">
        <v>238</v>
      </c>
    </row>
    <row r="769" spans="1:5" x14ac:dyDescent="0.25">
      <c r="A769" s="8">
        <v>767</v>
      </c>
      <c r="B769" s="3" t="s">
        <v>1742</v>
      </c>
      <c r="C769" s="9">
        <v>44651</v>
      </c>
      <c r="D769" s="8"/>
      <c r="E769" s="7">
        <v>129.27000000000001</v>
      </c>
    </row>
    <row r="770" spans="1:5" x14ac:dyDescent="0.25">
      <c r="A770" s="8">
        <v>768</v>
      </c>
      <c r="B770" s="3" t="s">
        <v>1804</v>
      </c>
      <c r="C770" s="9">
        <v>44742</v>
      </c>
      <c r="D770" s="8"/>
      <c r="E770" s="7">
        <v>98.37</v>
      </c>
    </row>
    <row r="771" spans="1:5" x14ac:dyDescent="0.25">
      <c r="A771" s="8">
        <v>769</v>
      </c>
      <c r="B771" s="3" t="s">
        <v>1805</v>
      </c>
      <c r="C771" s="9">
        <v>44742</v>
      </c>
      <c r="D771" s="8"/>
      <c r="E771" s="7">
        <v>98.37</v>
      </c>
    </row>
    <row r="772" spans="1:5" x14ac:dyDescent="0.25">
      <c r="A772" s="8">
        <v>770</v>
      </c>
      <c r="B772" s="3" t="s">
        <v>1806</v>
      </c>
      <c r="C772" s="9">
        <v>44742</v>
      </c>
      <c r="D772" s="8"/>
      <c r="E772" s="7">
        <v>98.37</v>
      </c>
    </row>
    <row r="773" spans="1:5" x14ac:dyDescent="0.25">
      <c r="A773" s="8">
        <v>771</v>
      </c>
      <c r="B773" s="3" t="s">
        <v>1807</v>
      </c>
      <c r="C773" s="9">
        <v>44742</v>
      </c>
      <c r="D773" s="8"/>
      <c r="E773" s="7">
        <v>98.37</v>
      </c>
    </row>
    <row r="774" spans="1:5" x14ac:dyDescent="0.25">
      <c r="A774" s="8">
        <v>772</v>
      </c>
      <c r="B774" s="3" t="s">
        <v>1808</v>
      </c>
      <c r="C774" s="9">
        <v>44742</v>
      </c>
      <c r="D774" s="8"/>
      <c r="E774" s="7">
        <v>98.37</v>
      </c>
    </row>
    <row r="775" spans="1:5" x14ac:dyDescent="0.25">
      <c r="A775" s="8">
        <v>773</v>
      </c>
      <c r="B775" s="3" t="s">
        <v>1809</v>
      </c>
      <c r="C775" s="9">
        <v>44742</v>
      </c>
      <c r="D775" s="8"/>
      <c r="E775" s="7">
        <v>98.37</v>
      </c>
    </row>
    <row r="776" spans="1:5" x14ac:dyDescent="0.25">
      <c r="A776" s="8">
        <v>774</v>
      </c>
      <c r="B776" s="3" t="s">
        <v>1810</v>
      </c>
      <c r="C776" s="9">
        <v>44742</v>
      </c>
      <c r="D776" s="8"/>
      <c r="E776" s="7">
        <v>98.37</v>
      </c>
    </row>
    <row r="777" spans="1:5" x14ac:dyDescent="0.25">
      <c r="A777" s="8">
        <v>775</v>
      </c>
      <c r="B777" s="3" t="s">
        <v>1811</v>
      </c>
      <c r="C777" s="9">
        <v>44742</v>
      </c>
      <c r="D777" s="8"/>
      <c r="E777" s="7">
        <v>98.37</v>
      </c>
    </row>
    <row r="778" spans="1:5" x14ac:dyDescent="0.25">
      <c r="A778" s="8">
        <v>776</v>
      </c>
      <c r="B778" s="3" t="s">
        <v>1812</v>
      </c>
      <c r="C778" s="9">
        <v>44742</v>
      </c>
      <c r="D778" s="8"/>
      <c r="E778" s="7">
        <v>98.37</v>
      </c>
    </row>
    <row r="779" spans="1:5" x14ac:dyDescent="0.25">
      <c r="A779" s="8">
        <v>777</v>
      </c>
      <c r="B779" s="3" t="s">
        <v>1813</v>
      </c>
      <c r="C779" s="9">
        <v>44742</v>
      </c>
      <c r="D779" s="8"/>
      <c r="E779" s="7">
        <v>98.37</v>
      </c>
    </row>
    <row r="780" spans="1:5" x14ac:dyDescent="0.25">
      <c r="A780" s="8">
        <v>778</v>
      </c>
      <c r="B780" s="3" t="s">
        <v>1796</v>
      </c>
      <c r="C780" s="9">
        <v>44742</v>
      </c>
      <c r="D780" s="8"/>
      <c r="E780" s="7">
        <v>98.37</v>
      </c>
    </row>
    <row r="781" spans="1:5" x14ac:dyDescent="0.25">
      <c r="A781" s="8">
        <v>779</v>
      </c>
      <c r="B781" s="3" t="s">
        <v>1814</v>
      </c>
      <c r="C781" s="9">
        <v>44742</v>
      </c>
      <c r="D781" s="8"/>
      <c r="E781" s="7">
        <v>98.37</v>
      </c>
    </row>
    <row r="782" spans="1:5" x14ac:dyDescent="0.25">
      <c r="A782" s="8">
        <v>780</v>
      </c>
      <c r="B782" s="3" t="s">
        <v>1815</v>
      </c>
      <c r="C782" s="9">
        <v>44742</v>
      </c>
      <c r="D782" s="8"/>
      <c r="E782" s="7">
        <v>98.37</v>
      </c>
    </row>
    <row r="783" spans="1:5" x14ac:dyDescent="0.25">
      <c r="A783" s="8">
        <v>781</v>
      </c>
      <c r="B783" s="3" t="s">
        <v>1816</v>
      </c>
      <c r="C783" s="9">
        <v>44742</v>
      </c>
      <c r="D783" s="8"/>
      <c r="E783" s="7">
        <v>98.37</v>
      </c>
    </row>
    <row r="784" spans="1:5" x14ac:dyDescent="0.25">
      <c r="A784" s="8">
        <v>782</v>
      </c>
      <c r="B784" s="3" t="s">
        <v>1817</v>
      </c>
      <c r="C784" s="9">
        <v>44742</v>
      </c>
      <c r="D784" s="8"/>
      <c r="E784" s="7">
        <v>98.38</v>
      </c>
    </row>
    <row r="785" spans="1:5" x14ac:dyDescent="0.25">
      <c r="A785" s="8">
        <v>783</v>
      </c>
      <c r="B785" s="3" t="s">
        <v>1818</v>
      </c>
      <c r="C785" s="9">
        <v>44742</v>
      </c>
      <c r="D785" s="8"/>
      <c r="E785" s="7">
        <v>98.38</v>
      </c>
    </row>
    <row r="786" spans="1:5" x14ac:dyDescent="0.25">
      <c r="A786" s="8">
        <v>784</v>
      </c>
      <c r="B786" s="3" t="s">
        <v>1797</v>
      </c>
      <c r="C786" s="9">
        <v>44742</v>
      </c>
      <c r="D786" s="8"/>
      <c r="E786" s="7">
        <v>98.38</v>
      </c>
    </row>
    <row r="787" spans="1:5" x14ac:dyDescent="0.25">
      <c r="A787" s="8">
        <v>785</v>
      </c>
      <c r="B787" s="3" t="s">
        <v>1798</v>
      </c>
      <c r="C787" s="9">
        <v>44742</v>
      </c>
      <c r="D787" s="8"/>
      <c r="E787" s="7">
        <v>98.38</v>
      </c>
    </row>
    <row r="788" spans="1:5" x14ac:dyDescent="0.25">
      <c r="A788" s="8">
        <v>786</v>
      </c>
      <c r="B788" s="3" t="s">
        <v>1799</v>
      </c>
      <c r="C788" s="9">
        <v>44742</v>
      </c>
      <c r="D788" s="8"/>
      <c r="E788" s="7">
        <v>98.38</v>
      </c>
    </row>
    <row r="789" spans="1:5" x14ac:dyDescent="0.25">
      <c r="A789" s="8">
        <v>787</v>
      </c>
      <c r="B789" s="3" t="s">
        <v>1800</v>
      </c>
      <c r="C789" s="9">
        <v>44742</v>
      </c>
      <c r="D789" s="8"/>
      <c r="E789" s="7">
        <v>98.38</v>
      </c>
    </row>
    <row r="790" spans="1:5" x14ac:dyDescent="0.25">
      <c r="A790" s="8">
        <v>788</v>
      </c>
      <c r="B790" s="3" t="s">
        <v>1801</v>
      </c>
      <c r="C790" s="9">
        <v>44742</v>
      </c>
      <c r="D790" s="8"/>
      <c r="E790" s="7">
        <v>98.38</v>
      </c>
    </row>
    <row r="791" spans="1:5" x14ac:dyDescent="0.25">
      <c r="A791" s="8">
        <v>789</v>
      </c>
      <c r="B791" s="3" t="s">
        <v>1802</v>
      </c>
      <c r="C791" s="9">
        <v>44742</v>
      </c>
      <c r="D791" s="8"/>
      <c r="E791" s="7">
        <v>98.38</v>
      </c>
    </row>
    <row r="792" spans="1:5" x14ac:dyDescent="0.25">
      <c r="A792" s="8">
        <v>790</v>
      </c>
      <c r="B792" s="3" t="s">
        <v>1803</v>
      </c>
      <c r="C792" s="9">
        <v>44742</v>
      </c>
      <c r="D792" s="8"/>
      <c r="E792" s="7">
        <v>98.38</v>
      </c>
    </row>
    <row r="793" spans="1:5" x14ac:dyDescent="0.25">
      <c r="A793" s="8">
        <v>791</v>
      </c>
      <c r="B793" s="3" t="s">
        <v>1795</v>
      </c>
      <c r="C793" s="9">
        <v>44742</v>
      </c>
      <c r="D793" s="8"/>
      <c r="E793" s="7">
        <v>98.38</v>
      </c>
    </row>
    <row r="794" spans="1:5" x14ac:dyDescent="0.25">
      <c r="A794" s="8">
        <v>792</v>
      </c>
      <c r="B794" s="3" t="s">
        <v>1819</v>
      </c>
      <c r="C794" s="9">
        <v>44742</v>
      </c>
      <c r="D794" s="8"/>
      <c r="E794" s="7">
        <v>169.11</v>
      </c>
    </row>
    <row r="795" spans="1:5" x14ac:dyDescent="0.25">
      <c r="A795" s="8">
        <v>793</v>
      </c>
      <c r="B795" s="3" t="s">
        <v>1820</v>
      </c>
      <c r="C795" s="9">
        <v>44742</v>
      </c>
      <c r="D795" s="8"/>
      <c r="E795" s="7">
        <v>73.150000000000006</v>
      </c>
    </row>
    <row r="796" spans="1:5" x14ac:dyDescent="0.25">
      <c r="A796" s="8">
        <v>794</v>
      </c>
      <c r="B796" s="3" t="s">
        <v>1821</v>
      </c>
      <c r="C796" s="9">
        <v>44742</v>
      </c>
      <c r="D796" s="8"/>
      <c r="E796" s="7">
        <v>73.150000000000006</v>
      </c>
    </row>
    <row r="797" spans="1:5" x14ac:dyDescent="0.25">
      <c r="A797" s="8">
        <v>795</v>
      </c>
      <c r="B797" s="3" t="s">
        <v>1822</v>
      </c>
      <c r="C797" s="9">
        <v>44773</v>
      </c>
      <c r="D797" s="8"/>
      <c r="E797" s="7">
        <v>321.06</v>
      </c>
    </row>
    <row r="798" spans="1:5" x14ac:dyDescent="0.25">
      <c r="A798" s="8">
        <v>796</v>
      </c>
      <c r="B798" s="3" t="s">
        <v>1823</v>
      </c>
      <c r="C798" s="9">
        <v>44804</v>
      </c>
      <c r="D798" s="8"/>
      <c r="E798" s="7">
        <v>446.4</v>
      </c>
    </row>
    <row r="799" spans="1:5" x14ac:dyDescent="0.25">
      <c r="A799" s="8">
        <v>797</v>
      </c>
      <c r="B799" s="3" t="s">
        <v>1824</v>
      </c>
      <c r="C799" s="9">
        <v>44804</v>
      </c>
      <c r="D799" s="8"/>
      <c r="E799" s="7">
        <v>446.4</v>
      </c>
    </row>
    <row r="800" spans="1:5" x14ac:dyDescent="0.25">
      <c r="A800" s="8">
        <v>798</v>
      </c>
      <c r="B800" s="3" t="s">
        <v>1825</v>
      </c>
      <c r="C800" s="9">
        <v>44804</v>
      </c>
      <c r="D800" s="8"/>
      <c r="E800" s="7">
        <v>137.4</v>
      </c>
    </row>
    <row r="801" spans="1:5" x14ac:dyDescent="0.25">
      <c r="A801" s="8">
        <v>799</v>
      </c>
      <c r="B801" s="3" t="s">
        <v>1826</v>
      </c>
      <c r="C801" s="9">
        <v>44804</v>
      </c>
      <c r="D801" s="8"/>
      <c r="E801" s="7">
        <v>137.4</v>
      </c>
    </row>
    <row r="802" spans="1:5" x14ac:dyDescent="0.25">
      <c r="A802" s="8">
        <v>800</v>
      </c>
      <c r="B802" s="3" t="s">
        <v>1827</v>
      </c>
      <c r="C802" s="9">
        <v>44804</v>
      </c>
      <c r="D802" s="8"/>
      <c r="E802" s="7">
        <v>137.4</v>
      </c>
    </row>
    <row r="803" spans="1:5" x14ac:dyDescent="0.25">
      <c r="A803" s="8">
        <v>801</v>
      </c>
      <c r="B803" s="3" t="s">
        <v>1828</v>
      </c>
      <c r="C803" s="9">
        <v>44804</v>
      </c>
      <c r="D803" s="8"/>
      <c r="E803" s="7">
        <v>137.4</v>
      </c>
    </row>
    <row r="804" spans="1:5" x14ac:dyDescent="0.25">
      <c r="A804" s="8">
        <v>802</v>
      </c>
      <c r="B804" s="3" t="s">
        <v>1829</v>
      </c>
      <c r="C804" s="9">
        <v>44804</v>
      </c>
      <c r="D804" s="8"/>
      <c r="E804" s="7">
        <v>394.28</v>
      </c>
    </row>
    <row r="805" spans="1:5" x14ac:dyDescent="0.25">
      <c r="A805" s="8">
        <v>803</v>
      </c>
      <c r="B805" s="3" t="s">
        <v>1922</v>
      </c>
      <c r="C805" s="9">
        <v>44834</v>
      </c>
      <c r="D805" s="8"/>
      <c r="E805" s="7">
        <v>246.34</v>
      </c>
    </row>
    <row r="806" spans="1:5" hidden="1" x14ac:dyDescent="0.25">
      <c r="A806">
        <v>804</v>
      </c>
      <c r="B806" s="1" t="s">
        <v>1923</v>
      </c>
      <c r="C806" s="16">
        <v>44834</v>
      </c>
      <c r="D806" s="1" t="s">
        <v>2649</v>
      </c>
      <c r="E806" s="53">
        <v>0</v>
      </c>
    </row>
    <row r="807" spans="1:5" x14ac:dyDescent="0.25">
      <c r="A807" s="8">
        <v>805</v>
      </c>
      <c r="B807" s="3" t="s">
        <v>1924</v>
      </c>
      <c r="C807" s="9">
        <v>44865</v>
      </c>
      <c r="D807" s="8"/>
      <c r="E807" s="7">
        <v>446.34</v>
      </c>
    </row>
    <row r="808" spans="1:5" x14ac:dyDescent="0.25">
      <c r="A808" s="8">
        <v>806</v>
      </c>
      <c r="B808" s="3" t="s">
        <v>1925</v>
      </c>
      <c r="C808" s="9">
        <v>44865</v>
      </c>
      <c r="D808" s="8"/>
      <c r="E808" s="7">
        <v>446.34</v>
      </c>
    </row>
    <row r="809" spans="1:5" x14ac:dyDescent="0.25">
      <c r="A809" s="8">
        <v>807</v>
      </c>
      <c r="B809" s="3" t="s">
        <v>1926</v>
      </c>
      <c r="C809" s="9">
        <v>44865</v>
      </c>
      <c r="D809" s="8"/>
      <c r="E809" s="7">
        <v>446.34</v>
      </c>
    </row>
    <row r="810" spans="1:5" x14ac:dyDescent="0.25">
      <c r="A810" s="8">
        <v>808</v>
      </c>
      <c r="B810" s="3" t="s">
        <v>1927</v>
      </c>
      <c r="C810" s="9">
        <v>44865</v>
      </c>
      <c r="D810" s="8"/>
      <c r="E810" s="7">
        <v>446.34</v>
      </c>
    </row>
    <row r="811" spans="1:5" x14ac:dyDescent="0.25">
      <c r="A811" s="8">
        <v>809</v>
      </c>
      <c r="B811" s="3" t="s">
        <v>1928</v>
      </c>
      <c r="C811" s="9">
        <v>44865</v>
      </c>
      <c r="D811" s="8"/>
      <c r="E811" s="7">
        <v>446.34</v>
      </c>
    </row>
    <row r="812" spans="1:5" x14ac:dyDescent="0.25">
      <c r="A812" s="8">
        <v>810</v>
      </c>
      <c r="B812" s="3" t="s">
        <v>1929</v>
      </c>
      <c r="C812" s="9">
        <v>44865</v>
      </c>
      <c r="D812" s="8"/>
      <c r="E812" s="7">
        <v>446.34</v>
      </c>
    </row>
    <row r="813" spans="1:5" x14ac:dyDescent="0.25">
      <c r="A813" s="8">
        <v>811</v>
      </c>
      <c r="B813" s="3" t="s">
        <v>1930</v>
      </c>
      <c r="C813" s="9">
        <v>44865</v>
      </c>
      <c r="D813" s="8"/>
      <c r="E813" s="7">
        <v>446.34</v>
      </c>
    </row>
    <row r="814" spans="1:5" x14ac:dyDescent="0.25">
      <c r="A814" s="8">
        <v>812</v>
      </c>
      <c r="B814" s="3" t="s">
        <v>1931</v>
      </c>
      <c r="C814" s="9">
        <v>44865</v>
      </c>
      <c r="D814" s="8"/>
      <c r="E814" s="7">
        <v>446.34</v>
      </c>
    </row>
    <row r="815" spans="1:5" hidden="1" x14ac:dyDescent="0.25">
      <c r="A815">
        <v>813</v>
      </c>
      <c r="B815" s="1" t="s">
        <v>1932</v>
      </c>
      <c r="C815" s="16">
        <v>44865</v>
      </c>
      <c r="D815" s="1" t="s">
        <v>2650</v>
      </c>
      <c r="E815" s="53">
        <v>0</v>
      </c>
    </row>
    <row r="816" spans="1:5" x14ac:dyDescent="0.25">
      <c r="A816" s="8">
        <v>814</v>
      </c>
      <c r="B816" s="3" t="s">
        <v>1933</v>
      </c>
      <c r="C816" s="9">
        <v>44865</v>
      </c>
      <c r="D816" s="8"/>
      <c r="E816" s="7">
        <v>312</v>
      </c>
    </row>
    <row r="817" spans="1:5" x14ac:dyDescent="0.25">
      <c r="A817" s="8">
        <v>815</v>
      </c>
      <c r="B817" s="3" t="s">
        <v>1934</v>
      </c>
      <c r="C817" s="9">
        <v>44865</v>
      </c>
      <c r="D817" s="8"/>
      <c r="E817" s="7">
        <v>280</v>
      </c>
    </row>
    <row r="818" spans="1:5" x14ac:dyDescent="0.25">
      <c r="A818" s="8">
        <v>816</v>
      </c>
      <c r="B818" s="3" t="s">
        <v>2035</v>
      </c>
      <c r="C818" s="9">
        <v>44926</v>
      </c>
      <c r="D818" s="8"/>
      <c r="E818" s="7">
        <v>339.83</v>
      </c>
    </row>
    <row r="819" spans="1:5" x14ac:dyDescent="0.25">
      <c r="A819" s="8">
        <v>817</v>
      </c>
      <c r="B819" s="3" t="s">
        <v>2036</v>
      </c>
      <c r="C819" s="9">
        <v>44926</v>
      </c>
      <c r="D819" s="8"/>
      <c r="E819" s="7">
        <v>356.91</v>
      </c>
    </row>
    <row r="820" spans="1:5" x14ac:dyDescent="0.25">
      <c r="A820" s="8">
        <v>818</v>
      </c>
      <c r="B820" s="3" t="s">
        <v>2037</v>
      </c>
      <c r="C820" s="9">
        <v>44926</v>
      </c>
      <c r="D820" s="8"/>
      <c r="E820" s="7">
        <v>194.31</v>
      </c>
    </row>
    <row r="821" spans="1:5" hidden="1" x14ac:dyDescent="0.25">
      <c r="A821">
        <v>819</v>
      </c>
      <c r="B821" s="1" t="s">
        <v>2038</v>
      </c>
      <c r="C821" s="16">
        <v>44957</v>
      </c>
      <c r="D821" s="1" t="s">
        <v>2598</v>
      </c>
      <c r="E821" s="7">
        <v>0</v>
      </c>
    </row>
    <row r="822" spans="1:5" x14ac:dyDescent="0.25">
      <c r="A822" s="8">
        <v>820</v>
      </c>
      <c r="B822" s="3" t="s">
        <v>2039</v>
      </c>
      <c r="C822" s="9">
        <v>44957</v>
      </c>
      <c r="D822" s="8"/>
      <c r="E822" s="7">
        <v>323.97000000000003</v>
      </c>
    </row>
    <row r="823" spans="1:5" x14ac:dyDescent="0.25">
      <c r="A823" s="8">
        <v>821</v>
      </c>
      <c r="B823" s="3" t="s">
        <v>2040</v>
      </c>
      <c r="C823" s="9">
        <v>44963</v>
      </c>
      <c r="D823" s="8"/>
      <c r="E823" s="7">
        <v>499.19</v>
      </c>
    </row>
    <row r="824" spans="1:5" x14ac:dyDescent="0.25">
      <c r="A824" s="8">
        <v>822</v>
      </c>
      <c r="B824" s="3" t="s">
        <v>2041</v>
      </c>
      <c r="C824" s="9">
        <v>45016</v>
      </c>
      <c r="D824" s="8"/>
      <c r="E824" s="7">
        <v>486.18</v>
      </c>
    </row>
    <row r="825" spans="1:5" x14ac:dyDescent="0.25">
      <c r="A825" s="8">
        <v>823</v>
      </c>
      <c r="B825" s="3" t="s">
        <v>2042</v>
      </c>
      <c r="C825" s="9">
        <v>45046</v>
      </c>
      <c r="D825" s="8"/>
      <c r="E825" s="7">
        <v>390</v>
      </c>
    </row>
    <row r="826" spans="1:5" x14ac:dyDescent="0.25">
      <c r="A826" s="8">
        <v>824</v>
      </c>
      <c r="B826" s="3" t="s">
        <v>2043</v>
      </c>
      <c r="C826" s="9">
        <v>45077</v>
      </c>
      <c r="D826" s="8"/>
      <c r="E826" s="7">
        <v>347.96</v>
      </c>
    </row>
    <row r="827" spans="1:5" x14ac:dyDescent="0.25">
      <c r="A827" s="8">
        <v>825</v>
      </c>
      <c r="B827" s="3" t="s">
        <v>2044</v>
      </c>
      <c r="C827" s="9">
        <v>45077</v>
      </c>
      <c r="D827" s="8"/>
      <c r="E827" s="7">
        <v>347.96</v>
      </c>
    </row>
    <row r="828" spans="1:5" x14ac:dyDescent="0.25">
      <c r="A828" s="8">
        <v>826</v>
      </c>
      <c r="B828" s="3" t="s">
        <v>2045</v>
      </c>
      <c r="C828" s="9">
        <v>45077</v>
      </c>
      <c r="D828" s="8"/>
      <c r="E828" s="7">
        <v>347.96</v>
      </c>
    </row>
    <row r="829" spans="1:5" x14ac:dyDescent="0.25">
      <c r="A829" s="8">
        <v>827</v>
      </c>
      <c r="B829" s="3" t="s">
        <v>2046</v>
      </c>
      <c r="C829" s="9">
        <v>45077</v>
      </c>
      <c r="D829" s="8"/>
      <c r="E829" s="7">
        <v>347.99</v>
      </c>
    </row>
    <row r="830" spans="1:5" x14ac:dyDescent="0.25">
      <c r="A830" s="8">
        <v>828</v>
      </c>
      <c r="B830" s="3" t="s">
        <v>2047</v>
      </c>
      <c r="C830" s="9">
        <v>45077</v>
      </c>
      <c r="D830" s="8"/>
      <c r="E830" s="7">
        <v>390</v>
      </c>
    </row>
    <row r="831" spans="1:5" x14ac:dyDescent="0.25">
      <c r="A831" s="8">
        <v>829</v>
      </c>
      <c r="B831" s="3" t="s">
        <v>2048</v>
      </c>
      <c r="C831" s="9">
        <v>45077</v>
      </c>
      <c r="D831" s="8"/>
      <c r="E831" s="7">
        <v>390</v>
      </c>
    </row>
    <row r="832" spans="1:5" x14ac:dyDescent="0.25">
      <c r="A832" s="8">
        <v>830</v>
      </c>
      <c r="B832" s="3" t="s">
        <v>2049</v>
      </c>
      <c r="C832" s="9">
        <v>45077</v>
      </c>
      <c r="D832" s="8"/>
      <c r="E832" s="7">
        <v>390</v>
      </c>
    </row>
    <row r="833" spans="1:5" x14ac:dyDescent="0.25">
      <c r="A833" s="8">
        <v>831</v>
      </c>
      <c r="B833" s="3" t="s">
        <v>2050</v>
      </c>
      <c r="C833" s="9">
        <v>45077</v>
      </c>
      <c r="D833" s="8"/>
      <c r="E833" s="7">
        <v>263</v>
      </c>
    </row>
    <row r="834" spans="1:5" x14ac:dyDescent="0.25">
      <c r="A834" s="8">
        <v>832</v>
      </c>
      <c r="B834" s="3" t="s">
        <v>2051</v>
      </c>
      <c r="C834" s="9">
        <v>45077</v>
      </c>
      <c r="D834" s="8"/>
      <c r="E834" s="7">
        <v>263</v>
      </c>
    </row>
    <row r="835" spans="1:5" x14ac:dyDescent="0.25">
      <c r="A835" s="8">
        <v>833</v>
      </c>
      <c r="B835" s="3" t="s">
        <v>2052</v>
      </c>
      <c r="C835" s="9">
        <v>45077</v>
      </c>
      <c r="D835" s="8"/>
      <c r="E835" s="7">
        <v>263</v>
      </c>
    </row>
    <row r="836" spans="1:5" x14ac:dyDescent="0.25">
      <c r="A836" s="8">
        <v>834</v>
      </c>
      <c r="B836" s="3" t="s">
        <v>2053</v>
      </c>
      <c r="C836" s="9">
        <v>45077</v>
      </c>
      <c r="D836" s="8"/>
      <c r="E836" s="7">
        <v>263</v>
      </c>
    </row>
    <row r="837" spans="1:5" x14ac:dyDescent="0.25">
      <c r="A837" s="8">
        <v>835</v>
      </c>
      <c r="B837" s="3" t="s">
        <v>2054</v>
      </c>
      <c r="C837" s="9">
        <v>45077</v>
      </c>
      <c r="D837" s="8"/>
      <c r="E837" s="7">
        <v>263</v>
      </c>
    </row>
    <row r="838" spans="1:5" x14ac:dyDescent="0.25">
      <c r="A838" s="8">
        <v>836</v>
      </c>
      <c r="B838" s="3" t="s">
        <v>2055</v>
      </c>
      <c r="C838" s="9">
        <v>45077</v>
      </c>
      <c r="D838" s="8"/>
      <c r="E838" s="7">
        <v>263</v>
      </c>
    </row>
    <row r="839" spans="1:5" x14ac:dyDescent="0.25">
      <c r="A839" s="8">
        <v>837</v>
      </c>
      <c r="B839" s="3" t="s">
        <v>2056</v>
      </c>
      <c r="C839" s="9">
        <v>45077</v>
      </c>
      <c r="D839" s="8"/>
      <c r="E839" s="7">
        <v>263</v>
      </c>
    </row>
    <row r="840" spans="1:5" x14ac:dyDescent="0.25">
      <c r="A840" s="8">
        <v>838</v>
      </c>
      <c r="B840" s="3" t="s">
        <v>2057</v>
      </c>
      <c r="C840" s="9">
        <v>45077</v>
      </c>
      <c r="D840" s="8"/>
      <c r="E840" s="7">
        <v>263</v>
      </c>
    </row>
    <row r="841" spans="1:5" x14ac:dyDescent="0.25">
      <c r="A841" s="8">
        <v>839</v>
      </c>
      <c r="B841" s="3" t="s">
        <v>2058</v>
      </c>
      <c r="C841" s="9">
        <v>45077</v>
      </c>
      <c r="D841" s="8"/>
      <c r="E841" s="7">
        <v>263</v>
      </c>
    </row>
    <row r="842" spans="1:5" x14ac:dyDescent="0.25">
      <c r="A842" s="8">
        <v>840</v>
      </c>
      <c r="B842" s="3" t="s">
        <v>2059</v>
      </c>
      <c r="C842" s="9">
        <v>45077</v>
      </c>
      <c r="D842" s="8"/>
      <c r="E842" s="7">
        <v>263</v>
      </c>
    </row>
    <row r="843" spans="1:5" x14ac:dyDescent="0.25">
      <c r="A843" s="8">
        <v>841</v>
      </c>
      <c r="B843" s="3" t="s">
        <v>2060</v>
      </c>
      <c r="C843" s="9">
        <v>45107</v>
      </c>
      <c r="D843" s="8"/>
      <c r="E843" s="7">
        <v>402.56</v>
      </c>
    </row>
    <row r="844" spans="1:5" x14ac:dyDescent="0.25">
      <c r="A844" s="8">
        <v>842</v>
      </c>
      <c r="B844" s="3" t="s">
        <v>2061</v>
      </c>
      <c r="C844" s="9">
        <v>45138</v>
      </c>
      <c r="D844" s="8"/>
      <c r="E844" s="7">
        <v>140</v>
      </c>
    </row>
    <row r="845" spans="1:5" hidden="1" x14ac:dyDescent="0.25">
      <c r="A845">
        <v>843</v>
      </c>
      <c r="B845" s="1" t="s">
        <v>2062</v>
      </c>
      <c r="C845" s="16">
        <v>45138</v>
      </c>
      <c r="D845" s="1" t="s">
        <v>2624</v>
      </c>
      <c r="E845" s="53">
        <v>0</v>
      </c>
    </row>
    <row r="846" spans="1:5" x14ac:dyDescent="0.25">
      <c r="A846" s="8">
        <v>844</v>
      </c>
      <c r="B846" s="3" t="s">
        <v>2063</v>
      </c>
      <c r="C846" s="9">
        <v>45138</v>
      </c>
      <c r="D846" s="8"/>
      <c r="E846" s="7">
        <v>177.24</v>
      </c>
    </row>
    <row r="847" spans="1:5" hidden="1" x14ac:dyDescent="0.25">
      <c r="A847">
        <v>845</v>
      </c>
      <c r="B847" s="1" t="s">
        <v>2064</v>
      </c>
      <c r="C847" s="16">
        <v>45138</v>
      </c>
      <c r="D847" s="1" t="s">
        <v>2615</v>
      </c>
      <c r="E847" s="7">
        <v>0</v>
      </c>
    </row>
    <row r="848" spans="1:5" x14ac:dyDescent="0.25">
      <c r="A848" s="8">
        <v>846</v>
      </c>
      <c r="B848" s="3" t="s">
        <v>2065</v>
      </c>
      <c r="C848" s="9">
        <v>45169</v>
      </c>
      <c r="D848" s="8"/>
      <c r="E848" s="7">
        <v>104.58</v>
      </c>
    </row>
    <row r="849" spans="1:5" x14ac:dyDescent="0.25">
      <c r="A849" s="8">
        <v>847</v>
      </c>
      <c r="B849" s="3" t="s">
        <v>2066</v>
      </c>
      <c r="C849" s="9">
        <v>45169</v>
      </c>
      <c r="D849" s="8"/>
      <c r="E849" s="7">
        <v>104.58</v>
      </c>
    </row>
    <row r="850" spans="1:5" x14ac:dyDescent="0.25">
      <c r="A850" s="8">
        <v>848</v>
      </c>
      <c r="B850" s="3" t="s">
        <v>2067</v>
      </c>
      <c r="C850" s="9">
        <v>45169</v>
      </c>
      <c r="D850" s="8"/>
      <c r="E850" s="7">
        <v>104.58</v>
      </c>
    </row>
    <row r="851" spans="1:5" x14ac:dyDescent="0.25">
      <c r="A851" s="8">
        <v>849</v>
      </c>
      <c r="B851" s="3" t="s">
        <v>2068</v>
      </c>
      <c r="C851" s="9">
        <v>45169</v>
      </c>
      <c r="D851" s="8"/>
      <c r="E851" s="7">
        <v>104.6</v>
      </c>
    </row>
    <row r="852" spans="1:5" x14ac:dyDescent="0.25">
      <c r="A852" s="8">
        <v>850</v>
      </c>
      <c r="B852" s="3" t="s">
        <v>2105</v>
      </c>
      <c r="C852" s="9">
        <v>45230</v>
      </c>
      <c r="D852" s="8"/>
      <c r="E852" s="7">
        <v>349</v>
      </c>
    </row>
    <row r="853" spans="1:5" hidden="1" x14ac:dyDescent="0.25">
      <c r="A853">
        <v>851</v>
      </c>
      <c r="B853" s="1" t="s">
        <v>2106</v>
      </c>
      <c r="C853" s="16">
        <v>45230</v>
      </c>
      <c r="D853" s="1" t="s">
        <v>2651</v>
      </c>
      <c r="E853" s="53">
        <v>0</v>
      </c>
    </row>
    <row r="854" spans="1:5" x14ac:dyDescent="0.25">
      <c r="A854" s="8">
        <v>852</v>
      </c>
      <c r="B854" s="3" t="s">
        <v>2107</v>
      </c>
      <c r="C854" s="9">
        <v>45260</v>
      </c>
      <c r="D854" s="8"/>
      <c r="E854" s="7">
        <v>137.4</v>
      </c>
    </row>
    <row r="855" spans="1:5" x14ac:dyDescent="0.25">
      <c r="A855" s="8">
        <v>853</v>
      </c>
      <c r="B855" s="3" t="s">
        <v>2108</v>
      </c>
      <c r="C855" s="9">
        <v>45291</v>
      </c>
      <c r="D855" s="8"/>
      <c r="E855" s="7">
        <v>313.86</v>
      </c>
    </row>
    <row r="856" spans="1:5" x14ac:dyDescent="0.25">
      <c r="A856" s="8">
        <v>854</v>
      </c>
      <c r="B856" s="3" t="s">
        <v>2109</v>
      </c>
      <c r="C856" s="9">
        <v>45291</v>
      </c>
      <c r="D856" s="8"/>
      <c r="E856" s="7">
        <v>365.12</v>
      </c>
    </row>
    <row r="857" spans="1:5" x14ac:dyDescent="0.25">
      <c r="A857" s="8">
        <v>855</v>
      </c>
      <c r="B857" s="3" t="s">
        <v>2110</v>
      </c>
      <c r="C857" s="9">
        <v>45291</v>
      </c>
      <c r="D857" s="8"/>
      <c r="E857" s="7">
        <v>146.33000000000001</v>
      </c>
    </row>
    <row r="858" spans="1:5" x14ac:dyDescent="0.25">
      <c r="A858" s="8">
        <v>856</v>
      </c>
      <c r="B858" s="3" t="s">
        <v>2111</v>
      </c>
      <c r="C858" s="9">
        <v>45303</v>
      </c>
      <c r="D858" s="8"/>
      <c r="E858" s="7">
        <v>250</v>
      </c>
    </row>
    <row r="859" spans="1:5" x14ac:dyDescent="0.25">
      <c r="A859" s="8">
        <v>857</v>
      </c>
      <c r="B859" s="3" t="s">
        <v>2112</v>
      </c>
      <c r="C859" s="9">
        <v>45305</v>
      </c>
      <c r="D859" s="8"/>
      <c r="E859" s="7">
        <v>150</v>
      </c>
    </row>
    <row r="860" spans="1:5" x14ac:dyDescent="0.25">
      <c r="A860" s="8">
        <v>858</v>
      </c>
      <c r="B860" s="3" t="s">
        <v>2113</v>
      </c>
      <c r="C860" s="9">
        <v>45302</v>
      </c>
      <c r="D860" s="8"/>
      <c r="E860" s="7">
        <v>399</v>
      </c>
    </row>
    <row r="861" spans="1:5" x14ac:dyDescent="0.25">
      <c r="A861" s="8">
        <v>859</v>
      </c>
      <c r="B861" s="3" t="s">
        <v>2114</v>
      </c>
      <c r="C861" s="9">
        <v>45302</v>
      </c>
      <c r="D861" s="8"/>
      <c r="E861" s="7">
        <v>399</v>
      </c>
    </row>
    <row r="862" spans="1:5" x14ac:dyDescent="0.25">
      <c r="A862" s="8">
        <v>860</v>
      </c>
      <c r="B862" s="3" t="s">
        <v>2115</v>
      </c>
      <c r="C862" s="9">
        <v>45322</v>
      </c>
      <c r="D862" s="8"/>
      <c r="E862" s="7">
        <v>202.59</v>
      </c>
    </row>
    <row r="863" spans="1:5" x14ac:dyDescent="0.25">
      <c r="A863" s="8">
        <v>861</v>
      </c>
      <c r="B863" s="3" t="s">
        <v>2116</v>
      </c>
      <c r="C863" s="9">
        <v>45305</v>
      </c>
      <c r="D863" s="8"/>
      <c r="E863" s="7">
        <v>550</v>
      </c>
    </row>
    <row r="864" spans="1:5" x14ac:dyDescent="0.25">
      <c r="A864" s="8">
        <v>862</v>
      </c>
      <c r="B864" s="3" t="s">
        <v>2117</v>
      </c>
      <c r="C864" s="9">
        <v>45310</v>
      </c>
      <c r="D864" s="8"/>
      <c r="E864" s="7">
        <v>906.2</v>
      </c>
    </row>
    <row r="865" spans="1:5" x14ac:dyDescent="0.25">
      <c r="A865" s="8">
        <v>863</v>
      </c>
      <c r="B865" s="3" t="s">
        <v>2118</v>
      </c>
      <c r="C865" s="9">
        <v>45351</v>
      </c>
      <c r="D865" s="8"/>
      <c r="E865" s="7">
        <v>73.16</v>
      </c>
    </row>
    <row r="866" spans="1:5" x14ac:dyDescent="0.25">
      <c r="A866" s="8">
        <v>864</v>
      </c>
      <c r="B866" s="3" t="s">
        <v>2119</v>
      </c>
      <c r="C866" s="9">
        <v>45351</v>
      </c>
      <c r="D866" s="8"/>
      <c r="E866" s="7">
        <v>400</v>
      </c>
    </row>
    <row r="867" spans="1:5" x14ac:dyDescent="0.25">
      <c r="A867" s="8">
        <v>865</v>
      </c>
      <c r="B867" s="3" t="s">
        <v>2120</v>
      </c>
      <c r="C867" s="9">
        <v>45351</v>
      </c>
      <c r="D867" s="8"/>
      <c r="E867" s="7">
        <v>554.47</v>
      </c>
    </row>
    <row r="868" spans="1:5" x14ac:dyDescent="0.25">
      <c r="A868" s="8">
        <v>866</v>
      </c>
      <c r="B868" s="3" t="s">
        <v>2121</v>
      </c>
      <c r="C868" s="9">
        <v>45351</v>
      </c>
      <c r="D868" s="8"/>
      <c r="E868" s="7">
        <v>259.58999999999997</v>
      </c>
    </row>
    <row r="869" spans="1:5" x14ac:dyDescent="0.25">
      <c r="A869" s="8">
        <v>867</v>
      </c>
      <c r="B869" s="3" t="s">
        <v>2122</v>
      </c>
      <c r="C869" s="9">
        <v>45351</v>
      </c>
      <c r="D869" s="8"/>
      <c r="E869" s="7">
        <v>360</v>
      </c>
    </row>
    <row r="870" spans="1:5" hidden="1" x14ac:dyDescent="0.25">
      <c r="A870">
        <v>868</v>
      </c>
      <c r="B870" s="1" t="s">
        <v>2123</v>
      </c>
      <c r="C870" s="16">
        <v>45351</v>
      </c>
      <c r="D870" s="1" t="s">
        <v>2652</v>
      </c>
      <c r="E870" s="53">
        <v>0</v>
      </c>
    </row>
    <row r="871" spans="1:5" x14ac:dyDescent="0.25">
      <c r="A871" s="8">
        <v>869</v>
      </c>
      <c r="B871" s="3" t="s">
        <v>2124</v>
      </c>
      <c r="C871" s="9">
        <v>45351</v>
      </c>
      <c r="D871" s="8"/>
      <c r="E871" s="7">
        <v>360</v>
      </c>
    </row>
    <row r="872" spans="1:5" x14ac:dyDescent="0.25">
      <c r="A872" s="8">
        <v>870</v>
      </c>
      <c r="B872" s="3" t="s">
        <v>2125</v>
      </c>
      <c r="C872" s="9">
        <v>45351</v>
      </c>
      <c r="D872" s="8"/>
      <c r="E872" s="7">
        <v>360</v>
      </c>
    </row>
    <row r="873" spans="1:5" x14ac:dyDescent="0.25">
      <c r="A873" s="8">
        <v>871</v>
      </c>
      <c r="B873" s="3" t="s">
        <v>2152</v>
      </c>
      <c r="C873" s="9">
        <v>45382</v>
      </c>
      <c r="D873" s="8"/>
      <c r="E873" s="7">
        <v>560.16</v>
      </c>
    </row>
    <row r="874" spans="1:5" x14ac:dyDescent="0.25">
      <c r="A874" s="8">
        <v>872</v>
      </c>
      <c r="B874" s="3" t="s">
        <v>2153</v>
      </c>
      <c r="C874" s="9">
        <v>45382</v>
      </c>
      <c r="D874" s="8"/>
      <c r="E874" s="7">
        <v>398.37</v>
      </c>
    </row>
    <row r="875" spans="1:5" x14ac:dyDescent="0.25">
      <c r="A875" s="8">
        <v>873</v>
      </c>
      <c r="B875" s="3" t="s">
        <v>2154</v>
      </c>
      <c r="C875" s="9">
        <v>45382</v>
      </c>
      <c r="D875" s="8"/>
      <c r="E875" s="7">
        <v>396</v>
      </c>
    </row>
    <row r="876" spans="1:5" x14ac:dyDescent="0.25">
      <c r="A876" s="8">
        <v>874</v>
      </c>
      <c r="B876" s="3" t="s">
        <v>2155</v>
      </c>
      <c r="C876" s="9">
        <v>45382</v>
      </c>
      <c r="D876" s="8"/>
      <c r="E876" s="7">
        <v>396</v>
      </c>
    </row>
    <row r="877" spans="1:5" x14ac:dyDescent="0.25">
      <c r="A877" s="8">
        <v>875</v>
      </c>
      <c r="B877" s="3" t="s">
        <v>2156</v>
      </c>
      <c r="C877" s="9">
        <v>45391</v>
      </c>
      <c r="D877" s="8"/>
      <c r="E877" s="7">
        <v>384.56</v>
      </c>
    </row>
    <row r="878" spans="1:5" x14ac:dyDescent="0.25">
      <c r="A878" s="8">
        <v>876</v>
      </c>
      <c r="B878" s="3" t="s">
        <v>2157</v>
      </c>
      <c r="C878" s="9">
        <v>45391</v>
      </c>
      <c r="D878" s="8"/>
      <c r="E878" s="7">
        <v>384.56</v>
      </c>
    </row>
    <row r="879" spans="1:5" x14ac:dyDescent="0.25">
      <c r="A879" s="8">
        <v>877</v>
      </c>
      <c r="B879" s="3" t="s">
        <v>2158</v>
      </c>
      <c r="C879" s="9">
        <v>45401</v>
      </c>
      <c r="D879" s="8"/>
      <c r="E879" s="7">
        <v>897.62</v>
      </c>
    </row>
    <row r="880" spans="1:5" x14ac:dyDescent="0.25">
      <c r="A880" s="8">
        <v>878</v>
      </c>
      <c r="B880" s="3" t="s">
        <v>2159</v>
      </c>
      <c r="C880" s="9">
        <v>45404</v>
      </c>
      <c r="D880" s="8"/>
      <c r="E880" s="7">
        <v>549</v>
      </c>
    </row>
    <row r="881" spans="1:5" x14ac:dyDescent="0.25">
      <c r="A881" s="8">
        <v>879</v>
      </c>
      <c r="B881" s="3" t="s">
        <v>2160</v>
      </c>
      <c r="C881" s="9">
        <v>45412</v>
      </c>
      <c r="D881" s="8"/>
      <c r="E881" s="7">
        <v>549</v>
      </c>
    </row>
    <row r="882" spans="1:5" x14ac:dyDescent="0.25">
      <c r="A882" s="8">
        <v>880</v>
      </c>
      <c r="B882" s="3" t="s">
        <v>2161</v>
      </c>
      <c r="C882" s="9">
        <v>45412</v>
      </c>
      <c r="D882" s="8"/>
      <c r="E882" s="7">
        <v>549</v>
      </c>
    </row>
    <row r="883" spans="1:5" x14ac:dyDescent="0.25">
      <c r="A883" s="8">
        <v>881</v>
      </c>
      <c r="B883" s="3" t="s">
        <v>2162</v>
      </c>
      <c r="C883" s="9">
        <v>45412</v>
      </c>
      <c r="D883" s="8"/>
      <c r="E883" s="7">
        <v>549</v>
      </c>
    </row>
    <row r="884" spans="1:5" x14ac:dyDescent="0.25">
      <c r="A884" s="8">
        <v>882</v>
      </c>
      <c r="B884" s="3" t="s">
        <v>2163</v>
      </c>
      <c r="C884" s="9">
        <v>45404</v>
      </c>
      <c r="D884" s="8"/>
      <c r="E884" s="7">
        <v>549</v>
      </c>
    </row>
    <row r="885" spans="1:5" x14ac:dyDescent="0.25">
      <c r="A885" s="8">
        <v>883</v>
      </c>
      <c r="B885" s="3" t="s">
        <v>2164</v>
      </c>
      <c r="C885" s="9">
        <v>45405</v>
      </c>
      <c r="D885" s="8"/>
      <c r="E885" s="7">
        <v>130.07</v>
      </c>
    </row>
    <row r="886" spans="1:5" x14ac:dyDescent="0.25">
      <c r="A886" s="8">
        <v>884</v>
      </c>
      <c r="B886" s="3" t="s">
        <v>2165</v>
      </c>
      <c r="C886" s="9">
        <v>45443</v>
      </c>
      <c r="D886" s="8"/>
      <c r="E886" s="7">
        <v>365.04</v>
      </c>
    </row>
    <row r="887" spans="1:5" x14ac:dyDescent="0.25">
      <c r="A887" s="8">
        <v>885</v>
      </c>
      <c r="B887" s="3" t="s">
        <v>2166</v>
      </c>
      <c r="C887" s="9">
        <v>45473</v>
      </c>
      <c r="D887" s="8"/>
      <c r="E887" s="7">
        <v>126.02</v>
      </c>
    </row>
    <row r="888" spans="1:5" x14ac:dyDescent="0.25">
      <c r="A888" s="8">
        <v>886</v>
      </c>
      <c r="B888" s="3" t="s">
        <v>2167</v>
      </c>
      <c r="C888" s="9">
        <v>45456</v>
      </c>
      <c r="D888" s="8"/>
      <c r="E888" s="7">
        <v>549</v>
      </c>
    </row>
    <row r="889" spans="1:5" x14ac:dyDescent="0.25">
      <c r="A889" s="8">
        <v>887</v>
      </c>
      <c r="B889" s="3" t="s">
        <v>2168</v>
      </c>
      <c r="C889" s="9">
        <v>45456</v>
      </c>
      <c r="D889" s="8"/>
      <c r="E889" s="7">
        <v>549</v>
      </c>
    </row>
    <row r="890" spans="1:5" x14ac:dyDescent="0.25">
      <c r="A890" s="8">
        <v>888</v>
      </c>
      <c r="B890" s="3" t="s">
        <v>2169</v>
      </c>
      <c r="C890" s="9">
        <v>45456</v>
      </c>
      <c r="D890" s="8"/>
      <c r="E890" s="7">
        <v>549</v>
      </c>
    </row>
    <row r="891" spans="1:5" x14ac:dyDescent="0.25">
      <c r="A891" s="8">
        <v>889</v>
      </c>
      <c r="B891" s="3" t="s">
        <v>2170</v>
      </c>
      <c r="C891" s="9">
        <v>45456</v>
      </c>
      <c r="D891" s="8"/>
      <c r="E891" s="7">
        <v>549</v>
      </c>
    </row>
    <row r="892" spans="1:5" x14ac:dyDescent="0.25">
      <c r="A892" s="8">
        <v>890</v>
      </c>
      <c r="B892" s="3" t="s">
        <v>2171</v>
      </c>
      <c r="C892" s="9">
        <v>45456</v>
      </c>
      <c r="D892" s="8"/>
      <c r="E892" s="7">
        <v>549</v>
      </c>
    </row>
    <row r="893" spans="1:5" x14ac:dyDescent="0.25">
      <c r="A893" s="8">
        <v>891</v>
      </c>
      <c r="B893" s="3" t="s">
        <v>2172</v>
      </c>
      <c r="C893" s="9">
        <v>45456</v>
      </c>
      <c r="D893" s="8"/>
      <c r="E893" s="7">
        <v>549</v>
      </c>
    </row>
    <row r="894" spans="1:5" x14ac:dyDescent="0.25">
      <c r="A894" s="8">
        <v>892</v>
      </c>
      <c r="B894" s="3" t="s">
        <v>2173</v>
      </c>
      <c r="C894" s="9">
        <v>45456</v>
      </c>
      <c r="D894" s="8"/>
      <c r="E894" s="7">
        <v>549</v>
      </c>
    </row>
    <row r="895" spans="1:5" x14ac:dyDescent="0.25">
      <c r="A895" s="8">
        <v>893</v>
      </c>
      <c r="B895" s="3" t="s">
        <v>2174</v>
      </c>
      <c r="C895" s="9">
        <v>45456</v>
      </c>
      <c r="D895" s="8"/>
      <c r="E895" s="7">
        <v>549</v>
      </c>
    </row>
    <row r="896" spans="1:5" x14ac:dyDescent="0.25">
      <c r="A896" s="8">
        <v>894</v>
      </c>
      <c r="B896" s="3" t="s">
        <v>2175</v>
      </c>
      <c r="C896" s="9">
        <v>45456</v>
      </c>
      <c r="D896" s="8"/>
      <c r="E896" s="7">
        <v>549</v>
      </c>
    </row>
    <row r="897" spans="1:5" x14ac:dyDescent="0.25">
      <c r="A897" s="8">
        <v>895</v>
      </c>
      <c r="B897" s="3" t="s">
        <v>2176</v>
      </c>
      <c r="C897" s="9">
        <v>45473</v>
      </c>
      <c r="D897" s="8"/>
      <c r="E897" s="7">
        <v>549</v>
      </c>
    </row>
    <row r="898" spans="1:5" x14ac:dyDescent="0.25">
      <c r="A898" s="8">
        <v>896</v>
      </c>
      <c r="B898" s="3" t="s">
        <v>2177</v>
      </c>
      <c r="C898" s="9">
        <v>45473</v>
      </c>
      <c r="D898" s="8"/>
      <c r="E898" s="7">
        <v>549</v>
      </c>
    </row>
    <row r="899" spans="1:5" x14ac:dyDescent="0.25">
      <c r="A899" s="8">
        <v>897</v>
      </c>
      <c r="B899" s="3" t="s">
        <v>2178</v>
      </c>
      <c r="C899" s="9">
        <v>45473</v>
      </c>
      <c r="D899" s="8"/>
      <c r="E899" s="7">
        <v>549</v>
      </c>
    </row>
    <row r="900" spans="1:5" x14ac:dyDescent="0.25">
      <c r="A900" s="8">
        <v>898</v>
      </c>
      <c r="B900" s="3" t="s">
        <v>2179</v>
      </c>
      <c r="C900" s="9">
        <v>45473</v>
      </c>
      <c r="D900" s="8"/>
      <c r="E900" s="7">
        <v>549</v>
      </c>
    </row>
    <row r="901" spans="1:5" x14ac:dyDescent="0.25">
      <c r="A901" s="8">
        <v>899</v>
      </c>
      <c r="B901" s="3" t="s">
        <v>2180</v>
      </c>
      <c r="C901" s="9">
        <v>45473</v>
      </c>
      <c r="D901" s="8"/>
      <c r="E901" s="7">
        <v>549</v>
      </c>
    </row>
    <row r="902" spans="1:5" x14ac:dyDescent="0.25">
      <c r="A902" s="8">
        <v>900</v>
      </c>
      <c r="B902" s="3" t="s">
        <v>2181</v>
      </c>
      <c r="C902" s="9">
        <v>45504</v>
      </c>
      <c r="D902" s="8"/>
      <c r="E902" s="7">
        <v>549</v>
      </c>
    </row>
    <row r="903" spans="1:5" x14ac:dyDescent="0.25">
      <c r="A903" s="8">
        <v>901</v>
      </c>
      <c r="B903" s="3" t="s">
        <v>2182</v>
      </c>
      <c r="C903" s="9">
        <v>45504</v>
      </c>
      <c r="D903" s="8"/>
      <c r="E903" s="7">
        <v>549</v>
      </c>
    </row>
    <row r="904" spans="1:5" x14ac:dyDescent="0.25">
      <c r="A904" s="8">
        <v>902</v>
      </c>
      <c r="B904" s="3" t="s">
        <v>2183</v>
      </c>
      <c r="C904" s="9">
        <v>45504</v>
      </c>
      <c r="D904" s="8"/>
      <c r="E904" s="7">
        <v>549</v>
      </c>
    </row>
    <row r="905" spans="1:5" x14ac:dyDescent="0.25">
      <c r="A905" s="8">
        <v>903</v>
      </c>
      <c r="B905" s="3" t="s">
        <v>2184</v>
      </c>
      <c r="C905" s="9">
        <v>45504</v>
      </c>
      <c r="D905" s="8"/>
      <c r="E905" s="7">
        <v>549</v>
      </c>
    </row>
    <row r="906" spans="1:5" x14ac:dyDescent="0.25">
      <c r="A906" s="8">
        <v>904</v>
      </c>
      <c r="B906" s="3" t="s">
        <v>2185</v>
      </c>
      <c r="C906" s="9">
        <v>45504</v>
      </c>
      <c r="D906" s="8"/>
      <c r="E906" s="7">
        <v>549</v>
      </c>
    </row>
    <row r="907" spans="1:5" x14ac:dyDescent="0.25">
      <c r="A907" s="8">
        <v>905</v>
      </c>
      <c r="B907" s="3" t="s">
        <v>2186</v>
      </c>
      <c r="C907" s="9">
        <v>45504</v>
      </c>
      <c r="D907" s="8"/>
      <c r="E907" s="7">
        <v>549</v>
      </c>
    </row>
    <row r="908" spans="1:5" x14ac:dyDescent="0.25">
      <c r="A908" s="8">
        <v>906</v>
      </c>
      <c r="B908" s="3" t="s">
        <v>2187</v>
      </c>
      <c r="C908" s="9">
        <v>45504</v>
      </c>
      <c r="D908" s="8"/>
      <c r="E908" s="7">
        <v>549</v>
      </c>
    </row>
    <row r="909" spans="1:5" x14ac:dyDescent="0.25">
      <c r="A909" s="8">
        <v>907</v>
      </c>
      <c r="B909" s="3" t="s">
        <v>2188</v>
      </c>
      <c r="C909" s="9">
        <v>45504</v>
      </c>
      <c r="D909" s="8"/>
      <c r="E909" s="7">
        <v>549</v>
      </c>
    </row>
    <row r="910" spans="1:5" x14ac:dyDescent="0.25">
      <c r="A910" s="8">
        <v>908</v>
      </c>
      <c r="B910" s="3" t="s">
        <v>2189</v>
      </c>
      <c r="C910" s="9">
        <v>45504</v>
      </c>
      <c r="D910" s="8"/>
      <c r="E910" s="7">
        <v>549</v>
      </c>
    </row>
    <row r="911" spans="1:5" x14ac:dyDescent="0.25">
      <c r="A911" s="8">
        <v>909</v>
      </c>
      <c r="B911" s="3" t="s">
        <v>2190</v>
      </c>
      <c r="C911" s="9">
        <v>45504</v>
      </c>
      <c r="D911" s="8"/>
      <c r="E911" s="7">
        <v>549</v>
      </c>
    </row>
    <row r="912" spans="1:5" x14ac:dyDescent="0.25">
      <c r="A912" s="8">
        <v>910</v>
      </c>
      <c r="B912" s="3" t="s">
        <v>2191</v>
      </c>
      <c r="C912" s="9">
        <v>45504</v>
      </c>
      <c r="D912" s="8"/>
      <c r="E912" s="7">
        <v>549</v>
      </c>
    </row>
    <row r="913" spans="1:5" x14ac:dyDescent="0.25">
      <c r="A913" s="8">
        <v>911</v>
      </c>
      <c r="B913" s="3" t="s">
        <v>2192</v>
      </c>
      <c r="C913" s="9">
        <v>45504</v>
      </c>
      <c r="D913" s="8"/>
      <c r="E913" s="7">
        <v>549</v>
      </c>
    </row>
    <row r="914" spans="1:5" hidden="1" x14ac:dyDescent="0.25">
      <c r="A914">
        <v>912</v>
      </c>
      <c r="B914" s="1" t="s">
        <v>2193</v>
      </c>
      <c r="C914" s="16">
        <v>45504</v>
      </c>
      <c r="D914" s="1" t="s">
        <v>2653</v>
      </c>
      <c r="E914" s="7">
        <v>0</v>
      </c>
    </row>
    <row r="915" spans="1:5" x14ac:dyDescent="0.25">
      <c r="A915" s="8">
        <v>913</v>
      </c>
      <c r="B915" s="3" t="s">
        <v>2194</v>
      </c>
      <c r="C915" s="9">
        <v>45504</v>
      </c>
      <c r="D915" s="8"/>
      <c r="E915" s="7">
        <v>549</v>
      </c>
    </row>
    <row r="916" spans="1:5" x14ac:dyDescent="0.25">
      <c r="A916" s="8">
        <v>914</v>
      </c>
      <c r="B916" s="3" t="s">
        <v>2195</v>
      </c>
      <c r="C916" s="9">
        <v>45504</v>
      </c>
      <c r="D916" s="8"/>
      <c r="E916" s="7">
        <v>549</v>
      </c>
    </row>
    <row r="917" spans="1:5" x14ac:dyDescent="0.25">
      <c r="A917" s="8">
        <v>915</v>
      </c>
      <c r="B917" s="3" t="s">
        <v>2196</v>
      </c>
      <c r="C917" s="9">
        <v>45504</v>
      </c>
      <c r="D917" s="8"/>
      <c r="E917" s="7">
        <v>549</v>
      </c>
    </row>
    <row r="918" spans="1:5" x14ac:dyDescent="0.25">
      <c r="A918" s="8">
        <v>916</v>
      </c>
      <c r="B918" s="3" t="s">
        <v>2197</v>
      </c>
      <c r="C918" s="9">
        <v>45504</v>
      </c>
      <c r="D918" s="8"/>
      <c r="E918" s="7">
        <v>549</v>
      </c>
    </row>
    <row r="919" spans="1:5" x14ac:dyDescent="0.25">
      <c r="A919" s="8">
        <v>917</v>
      </c>
      <c r="B919" s="3" t="s">
        <v>2198</v>
      </c>
      <c r="C919" s="9">
        <v>45565</v>
      </c>
      <c r="D919" s="8"/>
      <c r="E919" s="7">
        <v>516.54</v>
      </c>
    </row>
    <row r="920" spans="1:5" x14ac:dyDescent="0.25">
      <c r="A920" s="8">
        <v>918</v>
      </c>
      <c r="B920" s="3" t="s">
        <v>2338</v>
      </c>
      <c r="C920" s="9">
        <v>45596</v>
      </c>
      <c r="D920" s="8"/>
      <c r="E920" s="7">
        <v>549</v>
      </c>
    </row>
    <row r="921" spans="1:5" x14ac:dyDescent="0.25">
      <c r="A921" s="8">
        <v>919</v>
      </c>
      <c r="B921" s="3" t="s">
        <v>2339</v>
      </c>
      <c r="C921" s="9">
        <v>45596</v>
      </c>
      <c r="D921" s="8"/>
      <c r="E921" s="7">
        <v>549</v>
      </c>
    </row>
    <row r="922" spans="1:5" hidden="1" x14ac:dyDescent="0.25">
      <c r="A922">
        <v>920</v>
      </c>
      <c r="B922" s="1" t="s">
        <v>2457</v>
      </c>
      <c r="C922" s="16">
        <v>45596</v>
      </c>
      <c r="D922" s="1" t="s">
        <v>2654</v>
      </c>
      <c r="E922" s="53">
        <v>0</v>
      </c>
    </row>
    <row r="923" spans="1:5" x14ac:dyDescent="0.25">
      <c r="A923" s="8">
        <v>921</v>
      </c>
      <c r="B923" s="3" t="s">
        <v>2340</v>
      </c>
      <c r="C923" s="9">
        <v>45626</v>
      </c>
      <c r="D923" s="8"/>
      <c r="E923" s="7">
        <v>818</v>
      </c>
    </row>
    <row r="924" spans="1:5" x14ac:dyDescent="0.25">
      <c r="A924" s="8">
        <v>922</v>
      </c>
      <c r="B924" s="3" t="s">
        <v>2341</v>
      </c>
      <c r="C924" s="9">
        <v>45626</v>
      </c>
      <c r="D924" s="8"/>
      <c r="E924" s="7">
        <v>818</v>
      </c>
    </row>
    <row r="925" spans="1:5" x14ac:dyDescent="0.25">
      <c r="A925" s="8">
        <v>923</v>
      </c>
      <c r="B925" s="3" t="s">
        <v>2342</v>
      </c>
      <c r="C925" s="9">
        <v>45626</v>
      </c>
      <c r="D925" s="8"/>
      <c r="E925" s="7">
        <v>818</v>
      </c>
    </row>
    <row r="926" spans="1:5" x14ac:dyDescent="0.25">
      <c r="A926" s="8">
        <v>924</v>
      </c>
      <c r="B926" s="3" t="s">
        <v>2343</v>
      </c>
      <c r="C926" s="9">
        <v>45626</v>
      </c>
      <c r="D926" s="8"/>
      <c r="E926" s="7">
        <v>818</v>
      </c>
    </row>
    <row r="927" spans="1:5" x14ac:dyDescent="0.25">
      <c r="A927" s="8">
        <v>925</v>
      </c>
      <c r="B927" s="3" t="s">
        <v>2344</v>
      </c>
      <c r="C927" s="9">
        <v>45626</v>
      </c>
      <c r="D927" s="8"/>
      <c r="E927" s="7">
        <v>248</v>
      </c>
    </row>
    <row r="928" spans="1:5" x14ac:dyDescent="0.25">
      <c r="A928" s="8">
        <v>926</v>
      </c>
      <c r="B928" s="3" t="s">
        <v>2345</v>
      </c>
      <c r="C928" s="9">
        <v>45626</v>
      </c>
      <c r="D928" s="8"/>
      <c r="E928" s="7">
        <v>248</v>
      </c>
    </row>
    <row r="929" spans="1:5" x14ac:dyDescent="0.25">
      <c r="A929" s="8">
        <v>927</v>
      </c>
      <c r="B929" s="3" t="s">
        <v>2346</v>
      </c>
      <c r="C929" s="9">
        <v>45626</v>
      </c>
      <c r="D929" s="8"/>
      <c r="E929" s="7">
        <v>248</v>
      </c>
    </row>
    <row r="930" spans="1:5" x14ac:dyDescent="0.25">
      <c r="A930" s="8">
        <v>928</v>
      </c>
      <c r="B930" s="3" t="s">
        <v>2347</v>
      </c>
      <c r="C930" s="9">
        <v>45626</v>
      </c>
      <c r="D930" s="8"/>
      <c r="E930" s="7">
        <v>248</v>
      </c>
    </row>
    <row r="931" spans="1:5" x14ac:dyDescent="0.25">
      <c r="A931" s="8">
        <v>929</v>
      </c>
      <c r="B931" s="3" t="s">
        <v>2348</v>
      </c>
      <c r="C931" s="9">
        <v>45626</v>
      </c>
      <c r="D931" s="8"/>
      <c r="E931" s="7">
        <v>248</v>
      </c>
    </row>
    <row r="932" spans="1:5" x14ac:dyDescent="0.25">
      <c r="A932" s="8">
        <v>930</v>
      </c>
      <c r="B932" s="3" t="s">
        <v>2349</v>
      </c>
      <c r="C932" s="9">
        <v>45626</v>
      </c>
      <c r="D932" s="8"/>
      <c r="E932" s="7">
        <v>248</v>
      </c>
    </row>
    <row r="933" spans="1:5" x14ac:dyDescent="0.25">
      <c r="A933" s="8">
        <v>931</v>
      </c>
      <c r="B933" s="3" t="s">
        <v>2350</v>
      </c>
      <c r="C933" s="9">
        <v>45626</v>
      </c>
      <c r="D933" s="8"/>
      <c r="E933" s="7">
        <v>248</v>
      </c>
    </row>
    <row r="934" spans="1:5" x14ac:dyDescent="0.25">
      <c r="A934" s="8">
        <v>932</v>
      </c>
      <c r="B934" s="3" t="s">
        <v>2351</v>
      </c>
      <c r="C934" s="9">
        <v>45626</v>
      </c>
      <c r="D934" s="8"/>
      <c r="E934" s="7">
        <v>248</v>
      </c>
    </row>
    <row r="935" spans="1:5" x14ac:dyDescent="0.25">
      <c r="A935" s="8">
        <v>933</v>
      </c>
      <c r="B935" s="3" t="s">
        <v>2352</v>
      </c>
      <c r="C935" s="9">
        <v>45626</v>
      </c>
      <c r="D935" s="8"/>
      <c r="E935" s="7">
        <v>248</v>
      </c>
    </row>
    <row r="936" spans="1:5" x14ac:dyDescent="0.25">
      <c r="A936" s="8">
        <v>934</v>
      </c>
      <c r="B936" s="3" t="s">
        <v>2353</v>
      </c>
      <c r="C936" s="9">
        <v>45626</v>
      </c>
      <c r="D936" s="8"/>
      <c r="E936" s="7">
        <v>248</v>
      </c>
    </row>
    <row r="937" spans="1:5" x14ac:dyDescent="0.25">
      <c r="A937" s="8">
        <v>935</v>
      </c>
      <c r="B937" s="3" t="s">
        <v>2354</v>
      </c>
      <c r="C937" s="9">
        <v>45626</v>
      </c>
      <c r="D937" s="8"/>
      <c r="E937" s="7">
        <v>248</v>
      </c>
    </row>
    <row r="938" spans="1:5" x14ac:dyDescent="0.25">
      <c r="A938" s="8">
        <v>936</v>
      </c>
      <c r="B938" s="3" t="s">
        <v>2355</v>
      </c>
      <c r="C938" s="9">
        <v>45626</v>
      </c>
      <c r="D938" s="8"/>
      <c r="E938" s="7">
        <v>248</v>
      </c>
    </row>
    <row r="939" spans="1:5" x14ac:dyDescent="0.25">
      <c r="A939" s="8">
        <v>937</v>
      </c>
      <c r="B939" s="3" t="s">
        <v>2356</v>
      </c>
      <c r="C939" s="9">
        <v>45626</v>
      </c>
      <c r="D939" s="8"/>
      <c r="E939" s="7">
        <v>640</v>
      </c>
    </row>
    <row r="940" spans="1:5" x14ac:dyDescent="0.25">
      <c r="A940" s="8">
        <v>938</v>
      </c>
      <c r="B940" s="3" t="s">
        <v>2357</v>
      </c>
      <c r="C940" s="9">
        <v>45626</v>
      </c>
      <c r="D940" s="8"/>
      <c r="E940" s="7">
        <v>477.5</v>
      </c>
    </row>
    <row r="941" spans="1:5" x14ac:dyDescent="0.25">
      <c r="A941" s="8">
        <v>939</v>
      </c>
      <c r="B941" s="3" t="s">
        <v>2358</v>
      </c>
      <c r="C941" s="9">
        <v>45626</v>
      </c>
      <c r="D941" s="8"/>
      <c r="E941" s="7">
        <v>477.5</v>
      </c>
    </row>
    <row r="942" spans="1:5" x14ac:dyDescent="0.25">
      <c r="A942" s="8">
        <v>940</v>
      </c>
      <c r="B942" s="3" t="s">
        <v>2359</v>
      </c>
      <c r="C942" s="9">
        <v>45626</v>
      </c>
      <c r="D942" s="8"/>
      <c r="E942" s="7">
        <v>477.5</v>
      </c>
    </row>
    <row r="943" spans="1:5" x14ac:dyDescent="0.25">
      <c r="A943" s="8">
        <v>941</v>
      </c>
      <c r="B943" s="3" t="s">
        <v>2360</v>
      </c>
      <c r="C943" s="9">
        <v>45626</v>
      </c>
      <c r="D943" s="8"/>
      <c r="E943" s="7">
        <v>477.5</v>
      </c>
    </row>
    <row r="944" spans="1:5" x14ac:dyDescent="0.25">
      <c r="A944" s="8">
        <v>942</v>
      </c>
      <c r="B944" s="3" t="s">
        <v>2361</v>
      </c>
      <c r="C944" s="9">
        <v>45626</v>
      </c>
      <c r="D944" s="8"/>
      <c r="E944" s="7">
        <v>361.46</v>
      </c>
    </row>
    <row r="945" spans="1:5" x14ac:dyDescent="0.25">
      <c r="A945" s="8">
        <v>943</v>
      </c>
      <c r="B945" s="3" t="s">
        <v>2362</v>
      </c>
      <c r="C945" s="9">
        <v>45657</v>
      </c>
      <c r="D945" s="8"/>
      <c r="E945" s="7">
        <v>574</v>
      </c>
    </row>
    <row r="946" spans="1:5" x14ac:dyDescent="0.25">
      <c r="A946" s="8">
        <v>944</v>
      </c>
      <c r="B946" s="3" t="s">
        <v>2363</v>
      </c>
      <c r="C946" s="9">
        <v>45657</v>
      </c>
      <c r="D946" s="8"/>
      <c r="E946" s="7">
        <v>123.18</v>
      </c>
    </row>
    <row r="947" spans="1:5" x14ac:dyDescent="0.25">
      <c r="A947" s="8">
        <v>945</v>
      </c>
      <c r="B947" s="3" t="s">
        <v>2364</v>
      </c>
      <c r="C947" s="9">
        <v>45664</v>
      </c>
      <c r="D947" s="8"/>
      <c r="E947" s="7">
        <v>450</v>
      </c>
    </row>
    <row r="948" spans="1:5" x14ac:dyDescent="0.25">
      <c r="A948" s="8">
        <v>946</v>
      </c>
      <c r="B948" s="3" t="s">
        <v>2365</v>
      </c>
      <c r="C948" s="9">
        <v>45664</v>
      </c>
      <c r="D948" s="8"/>
      <c r="E948" s="7">
        <v>450</v>
      </c>
    </row>
    <row r="949" spans="1:5" x14ac:dyDescent="0.25">
      <c r="A949" s="8">
        <v>947</v>
      </c>
      <c r="B949" s="3" t="s">
        <v>2366</v>
      </c>
      <c r="C949" s="9">
        <v>45664</v>
      </c>
      <c r="D949" s="8"/>
      <c r="E949" s="7">
        <v>900</v>
      </c>
    </row>
    <row r="950" spans="1:5" x14ac:dyDescent="0.25">
      <c r="A950" s="8">
        <v>948</v>
      </c>
      <c r="B950" s="3" t="s">
        <v>2367</v>
      </c>
      <c r="C950" s="9">
        <v>45664</v>
      </c>
      <c r="D950" s="8"/>
      <c r="E950" s="7">
        <v>60</v>
      </c>
    </row>
    <row r="951" spans="1:5" x14ac:dyDescent="0.25">
      <c r="A951" s="8">
        <v>949</v>
      </c>
      <c r="B951" s="3" t="s">
        <v>2368</v>
      </c>
      <c r="C951" s="9">
        <v>45664</v>
      </c>
      <c r="D951" s="8"/>
      <c r="E951" s="7">
        <v>60</v>
      </c>
    </row>
    <row r="952" spans="1:5" x14ac:dyDescent="0.25">
      <c r="A952" s="8">
        <v>950</v>
      </c>
      <c r="B952" s="3" t="s">
        <v>2369</v>
      </c>
      <c r="C952" s="9">
        <v>45664</v>
      </c>
      <c r="D952" s="8"/>
      <c r="E952" s="7">
        <v>170</v>
      </c>
    </row>
    <row r="953" spans="1:5" x14ac:dyDescent="0.25">
      <c r="A953" s="8">
        <v>951</v>
      </c>
      <c r="B953" s="3" t="s">
        <v>2370</v>
      </c>
      <c r="C953" s="9">
        <v>45664</v>
      </c>
      <c r="D953" s="8"/>
      <c r="E953" s="7">
        <v>714</v>
      </c>
    </row>
    <row r="954" spans="1:5" x14ac:dyDescent="0.25">
      <c r="A954" s="8">
        <v>952</v>
      </c>
      <c r="B954" s="3" t="s">
        <v>2371</v>
      </c>
      <c r="C954" s="9">
        <v>45664</v>
      </c>
      <c r="D954" s="8"/>
      <c r="E954" s="7">
        <v>714</v>
      </c>
    </row>
    <row r="955" spans="1:5" x14ac:dyDescent="0.25">
      <c r="A955" s="8">
        <v>953</v>
      </c>
      <c r="B955" s="3" t="s">
        <v>2372</v>
      </c>
      <c r="C955" s="9">
        <v>45664</v>
      </c>
      <c r="D955" s="8"/>
      <c r="E955" s="7">
        <v>714</v>
      </c>
    </row>
    <row r="956" spans="1:5" x14ac:dyDescent="0.25">
      <c r="A956" s="8">
        <v>954</v>
      </c>
      <c r="B956" s="3" t="s">
        <v>2373</v>
      </c>
      <c r="C956" s="9">
        <v>45664</v>
      </c>
      <c r="D956" s="8"/>
      <c r="E956" s="7">
        <v>714</v>
      </c>
    </row>
    <row r="957" spans="1:5" x14ac:dyDescent="0.25">
      <c r="A957" s="8">
        <v>955</v>
      </c>
      <c r="B957" s="3" t="s">
        <v>2374</v>
      </c>
      <c r="C957" s="9">
        <v>45664</v>
      </c>
      <c r="D957" s="8"/>
      <c r="E957" s="7">
        <v>714</v>
      </c>
    </row>
    <row r="958" spans="1:5" x14ac:dyDescent="0.25">
      <c r="A958" s="8">
        <v>956</v>
      </c>
      <c r="B958" s="3" t="s">
        <v>2375</v>
      </c>
      <c r="C958" s="9">
        <v>45664</v>
      </c>
      <c r="D958" s="8"/>
      <c r="E958" s="7">
        <v>714</v>
      </c>
    </row>
    <row r="959" spans="1:5" x14ac:dyDescent="0.25">
      <c r="A959" s="8">
        <v>957</v>
      </c>
      <c r="B959" s="3" t="s">
        <v>2376</v>
      </c>
      <c r="C959" s="9">
        <v>45664</v>
      </c>
      <c r="D959" s="8"/>
      <c r="E959" s="7">
        <v>714</v>
      </c>
    </row>
    <row r="960" spans="1:5" x14ac:dyDescent="0.25">
      <c r="A960" s="8">
        <v>958</v>
      </c>
      <c r="B960" s="3" t="s">
        <v>2377</v>
      </c>
      <c r="C960" s="9">
        <v>45664</v>
      </c>
      <c r="D960" s="8"/>
      <c r="E960" s="7">
        <v>714</v>
      </c>
    </row>
    <row r="961" spans="1:5" x14ac:dyDescent="0.25">
      <c r="A961" s="8">
        <v>959</v>
      </c>
      <c r="B961" s="3" t="s">
        <v>2378</v>
      </c>
      <c r="C961" s="9">
        <v>45664</v>
      </c>
      <c r="D961" s="8"/>
      <c r="E961" s="7">
        <v>714</v>
      </c>
    </row>
    <row r="962" spans="1:5" x14ac:dyDescent="0.25">
      <c r="A962" s="8">
        <v>960</v>
      </c>
      <c r="B962" s="3" t="s">
        <v>2379</v>
      </c>
      <c r="C962" s="9">
        <v>45664</v>
      </c>
      <c r="D962" s="8"/>
      <c r="E962" s="7">
        <v>714</v>
      </c>
    </row>
    <row r="963" spans="1:5" x14ac:dyDescent="0.25">
      <c r="A963" s="8">
        <v>961</v>
      </c>
      <c r="B963" s="3" t="s">
        <v>2380</v>
      </c>
      <c r="C963" s="9">
        <v>45664</v>
      </c>
      <c r="D963" s="8"/>
      <c r="E963" s="7">
        <v>714</v>
      </c>
    </row>
    <row r="964" spans="1:5" x14ac:dyDescent="0.25">
      <c r="A964" s="8">
        <v>962</v>
      </c>
      <c r="B964" s="3" t="s">
        <v>2381</v>
      </c>
      <c r="C964" s="9">
        <v>45664</v>
      </c>
      <c r="D964" s="8"/>
      <c r="E964" s="7">
        <v>714</v>
      </c>
    </row>
    <row r="965" spans="1:5" x14ac:dyDescent="0.25">
      <c r="A965" s="8">
        <v>963</v>
      </c>
      <c r="B965" s="3" t="s">
        <v>2382</v>
      </c>
      <c r="C965" s="9">
        <v>45664</v>
      </c>
      <c r="D965" s="8"/>
      <c r="E965" s="7">
        <v>714</v>
      </c>
    </row>
    <row r="966" spans="1:5" x14ac:dyDescent="0.25">
      <c r="A966" s="8">
        <v>964</v>
      </c>
      <c r="B966" s="3" t="s">
        <v>2383</v>
      </c>
      <c r="C966" s="9">
        <v>45664</v>
      </c>
      <c r="D966" s="8"/>
      <c r="E966" s="7">
        <v>714</v>
      </c>
    </row>
    <row r="967" spans="1:5" x14ac:dyDescent="0.25">
      <c r="A967" s="8">
        <v>965</v>
      </c>
      <c r="B967" s="3" t="s">
        <v>2384</v>
      </c>
      <c r="C967" s="9">
        <v>45664</v>
      </c>
      <c r="D967" s="8"/>
      <c r="E967" s="7">
        <v>714</v>
      </c>
    </row>
    <row r="968" spans="1:5" x14ac:dyDescent="0.25">
      <c r="A968" s="8">
        <v>966</v>
      </c>
      <c r="B968" s="3" t="s">
        <v>2385</v>
      </c>
      <c r="C968" s="9">
        <v>45664</v>
      </c>
      <c r="D968" s="8"/>
      <c r="E968" s="7">
        <v>714</v>
      </c>
    </row>
    <row r="969" spans="1:5" x14ac:dyDescent="0.25">
      <c r="A969" s="8">
        <v>967</v>
      </c>
      <c r="B969" s="3" t="s">
        <v>2386</v>
      </c>
      <c r="C969" s="9">
        <v>45664</v>
      </c>
      <c r="D969" s="8"/>
      <c r="E969" s="7">
        <v>714</v>
      </c>
    </row>
    <row r="970" spans="1:5" x14ac:dyDescent="0.25">
      <c r="A970" s="8">
        <v>968</v>
      </c>
      <c r="B970" s="3" t="s">
        <v>2387</v>
      </c>
      <c r="C970" s="9">
        <v>45664</v>
      </c>
      <c r="D970" s="8"/>
      <c r="E970" s="7">
        <v>714</v>
      </c>
    </row>
    <row r="971" spans="1:5" x14ac:dyDescent="0.25">
      <c r="A971" s="8">
        <v>969</v>
      </c>
      <c r="B971" s="3" t="s">
        <v>2388</v>
      </c>
      <c r="C971" s="9">
        <v>45664</v>
      </c>
      <c r="D971" s="8"/>
      <c r="E971" s="7">
        <v>714</v>
      </c>
    </row>
    <row r="972" spans="1:5" x14ac:dyDescent="0.25">
      <c r="A972" s="8">
        <v>970</v>
      </c>
      <c r="B972" s="3" t="s">
        <v>2389</v>
      </c>
      <c r="C972" s="9">
        <v>45664</v>
      </c>
      <c r="D972" s="8"/>
      <c r="E972" s="7">
        <v>714</v>
      </c>
    </row>
    <row r="973" spans="1:5" x14ac:dyDescent="0.25">
      <c r="A973" s="8">
        <v>971</v>
      </c>
      <c r="B973" s="3" t="s">
        <v>2390</v>
      </c>
      <c r="C973" s="9">
        <v>45664</v>
      </c>
      <c r="D973" s="8"/>
      <c r="E973" s="7">
        <v>800</v>
      </c>
    </row>
    <row r="974" spans="1:5" x14ac:dyDescent="0.25">
      <c r="A974" s="8">
        <v>972</v>
      </c>
      <c r="B974" s="3" t="s">
        <v>2391</v>
      </c>
      <c r="C974" s="9">
        <v>45664</v>
      </c>
      <c r="D974" s="8"/>
      <c r="E974" s="7">
        <v>400</v>
      </c>
    </row>
    <row r="975" spans="1:5" x14ac:dyDescent="0.25">
      <c r="A975" s="8">
        <v>973</v>
      </c>
      <c r="B975" s="3" t="s">
        <v>2392</v>
      </c>
      <c r="C975" s="9">
        <v>45664</v>
      </c>
      <c r="D975" s="8"/>
      <c r="E975" s="7">
        <v>400</v>
      </c>
    </row>
    <row r="976" spans="1:5" x14ac:dyDescent="0.25">
      <c r="A976" s="8">
        <v>974</v>
      </c>
      <c r="B976" s="3" t="s">
        <v>2393</v>
      </c>
      <c r="C976" s="9">
        <v>45664</v>
      </c>
      <c r="D976" s="8"/>
      <c r="E976" s="7">
        <v>800</v>
      </c>
    </row>
    <row r="977" spans="1:5" x14ac:dyDescent="0.25">
      <c r="A977" s="8">
        <v>975</v>
      </c>
      <c r="B977" s="3" t="s">
        <v>2394</v>
      </c>
      <c r="C977" s="9">
        <v>45664</v>
      </c>
      <c r="D977" s="8"/>
      <c r="E977" s="7">
        <v>684</v>
      </c>
    </row>
    <row r="978" spans="1:5" x14ac:dyDescent="0.25">
      <c r="A978" s="8">
        <v>976</v>
      </c>
      <c r="B978" s="3" t="s">
        <v>2395</v>
      </c>
      <c r="C978" s="9">
        <v>45664</v>
      </c>
      <c r="D978" s="8"/>
      <c r="E978" s="7">
        <v>684</v>
      </c>
    </row>
    <row r="979" spans="1:5" x14ac:dyDescent="0.25">
      <c r="A979" s="8">
        <v>977</v>
      </c>
      <c r="B979" s="3" t="s">
        <v>2396</v>
      </c>
      <c r="C979" s="9">
        <v>45664</v>
      </c>
      <c r="D979" s="8"/>
      <c r="E979" s="7">
        <v>684</v>
      </c>
    </row>
    <row r="980" spans="1:5" x14ac:dyDescent="0.25">
      <c r="A980" s="8">
        <v>978</v>
      </c>
      <c r="B980" s="3" t="s">
        <v>2397</v>
      </c>
      <c r="C980" s="9">
        <v>45664</v>
      </c>
      <c r="D980" s="8"/>
      <c r="E980" s="7">
        <v>684</v>
      </c>
    </row>
    <row r="981" spans="1:5" x14ac:dyDescent="0.25">
      <c r="A981" s="8">
        <v>979</v>
      </c>
      <c r="B981" s="3" t="s">
        <v>2398</v>
      </c>
      <c r="C981" s="9">
        <v>45664</v>
      </c>
      <c r="D981" s="8"/>
      <c r="E981" s="7">
        <v>684</v>
      </c>
    </row>
    <row r="982" spans="1:5" x14ac:dyDescent="0.25">
      <c r="A982" s="8">
        <v>980</v>
      </c>
      <c r="B982" s="3" t="s">
        <v>2399</v>
      </c>
      <c r="C982" s="9">
        <v>45664</v>
      </c>
      <c r="D982" s="8"/>
      <c r="E982" s="7">
        <v>684</v>
      </c>
    </row>
    <row r="983" spans="1:5" x14ac:dyDescent="0.25">
      <c r="A983" s="8">
        <v>981</v>
      </c>
      <c r="B983" s="3" t="s">
        <v>2400</v>
      </c>
      <c r="C983" s="9">
        <v>45664</v>
      </c>
      <c r="D983" s="8"/>
      <c r="E983" s="7">
        <v>684</v>
      </c>
    </row>
    <row r="984" spans="1:5" x14ac:dyDescent="0.25">
      <c r="A984" s="8">
        <v>982</v>
      </c>
      <c r="B984" s="3" t="s">
        <v>2401</v>
      </c>
      <c r="C984" s="9">
        <v>45664</v>
      </c>
      <c r="D984" s="8"/>
      <c r="E984" s="7">
        <v>684</v>
      </c>
    </row>
    <row r="985" spans="1:5" x14ac:dyDescent="0.25">
      <c r="A985" s="8">
        <v>983</v>
      </c>
      <c r="B985" s="3" t="s">
        <v>2402</v>
      </c>
      <c r="C985" s="9">
        <v>45664</v>
      </c>
      <c r="D985" s="8"/>
      <c r="E985" s="7">
        <v>684</v>
      </c>
    </row>
    <row r="986" spans="1:5" x14ac:dyDescent="0.25">
      <c r="A986" s="8">
        <v>984</v>
      </c>
      <c r="B986" s="3" t="s">
        <v>2403</v>
      </c>
      <c r="C986" s="9">
        <v>45664</v>
      </c>
      <c r="D986" s="8"/>
      <c r="E986" s="7">
        <v>684</v>
      </c>
    </row>
    <row r="987" spans="1:5" x14ac:dyDescent="0.25">
      <c r="A987" s="8">
        <v>985</v>
      </c>
      <c r="B987" s="3" t="s">
        <v>2404</v>
      </c>
      <c r="C987" s="9">
        <v>45664</v>
      </c>
      <c r="D987" s="8"/>
      <c r="E987" s="7">
        <v>684</v>
      </c>
    </row>
    <row r="988" spans="1:5" x14ac:dyDescent="0.25">
      <c r="A988" s="8">
        <v>986</v>
      </c>
      <c r="B988" s="3" t="s">
        <v>2405</v>
      </c>
      <c r="C988" s="9">
        <v>45664</v>
      </c>
      <c r="D988" s="8"/>
      <c r="E988" s="7">
        <v>684</v>
      </c>
    </row>
    <row r="989" spans="1:5" x14ac:dyDescent="0.25">
      <c r="A989" s="8">
        <v>987</v>
      </c>
      <c r="B989" s="3" t="s">
        <v>2406</v>
      </c>
      <c r="C989" s="9">
        <v>45664</v>
      </c>
      <c r="D989" s="8"/>
      <c r="E989" s="7">
        <v>738.82</v>
      </c>
    </row>
    <row r="990" spans="1:5" x14ac:dyDescent="0.25">
      <c r="A990" s="8">
        <v>988</v>
      </c>
      <c r="B990" s="3" t="s">
        <v>2407</v>
      </c>
      <c r="C990" s="9">
        <v>45664</v>
      </c>
      <c r="D990" s="8"/>
      <c r="E990" s="7">
        <v>738.82</v>
      </c>
    </row>
    <row r="991" spans="1:5" x14ac:dyDescent="0.25">
      <c r="A991" s="8">
        <v>989</v>
      </c>
      <c r="B991" s="3" t="s">
        <v>2408</v>
      </c>
      <c r="C991" s="9">
        <v>45664</v>
      </c>
      <c r="D991" s="8"/>
      <c r="E991" s="7">
        <v>738.82</v>
      </c>
    </row>
    <row r="992" spans="1:5" x14ac:dyDescent="0.25">
      <c r="A992" s="8">
        <v>990</v>
      </c>
      <c r="B992" s="3" t="s">
        <v>2409</v>
      </c>
      <c r="C992" s="9">
        <v>45664</v>
      </c>
      <c r="D992" s="8"/>
      <c r="E992" s="7">
        <v>738.82</v>
      </c>
    </row>
    <row r="993" spans="1:5" x14ac:dyDescent="0.25">
      <c r="A993" s="8">
        <v>991</v>
      </c>
      <c r="B993" s="3" t="s">
        <v>2410</v>
      </c>
      <c r="C993" s="9">
        <v>45688</v>
      </c>
      <c r="D993" s="8"/>
      <c r="E993" s="7">
        <v>974.8</v>
      </c>
    </row>
    <row r="994" spans="1:5" x14ac:dyDescent="0.25">
      <c r="A994" s="8">
        <v>992</v>
      </c>
      <c r="B994" s="3" t="s">
        <v>2411</v>
      </c>
      <c r="C994" s="9">
        <v>45688</v>
      </c>
      <c r="D994" s="8"/>
      <c r="E994" s="7">
        <v>233.23</v>
      </c>
    </row>
    <row r="995" spans="1:5" x14ac:dyDescent="0.25">
      <c r="A995" s="8">
        <v>993</v>
      </c>
      <c r="B995" s="3" t="s">
        <v>2412</v>
      </c>
      <c r="C995" s="9">
        <v>45688</v>
      </c>
      <c r="D995" s="8"/>
      <c r="E995" s="7">
        <v>233.22</v>
      </c>
    </row>
    <row r="996" spans="1:5" x14ac:dyDescent="0.25">
      <c r="A996" s="8">
        <v>994</v>
      </c>
      <c r="B996" s="3" t="s">
        <v>2413</v>
      </c>
      <c r="C996" s="9">
        <v>45688</v>
      </c>
      <c r="D996" s="8"/>
      <c r="E996" s="7">
        <v>269</v>
      </c>
    </row>
    <row r="997" spans="1:5" x14ac:dyDescent="0.25">
      <c r="A997" s="8">
        <v>995</v>
      </c>
      <c r="B997" s="3" t="s">
        <v>2414</v>
      </c>
      <c r="C997" s="9">
        <v>45688</v>
      </c>
      <c r="D997" s="8"/>
      <c r="E997" s="7">
        <v>137.4</v>
      </c>
    </row>
    <row r="998" spans="1:5" x14ac:dyDescent="0.25">
      <c r="A998" s="8">
        <v>996</v>
      </c>
      <c r="B998" s="3" t="s">
        <v>2415</v>
      </c>
      <c r="C998" s="9">
        <v>45688</v>
      </c>
      <c r="D998" s="8"/>
      <c r="E998" s="7">
        <v>79.67</v>
      </c>
    </row>
    <row r="999" spans="1:5" x14ac:dyDescent="0.25">
      <c r="A999" s="8">
        <v>997</v>
      </c>
      <c r="B999" s="3" t="s">
        <v>2416</v>
      </c>
      <c r="C999" s="9">
        <v>45688</v>
      </c>
      <c r="D999" s="8"/>
      <c r="E999" s="7">
        <v>39.840000000000003</v>
      </c>
    </row>
    <row r="1000" spans="1:5" x14ac:dyDescent="0.25">
      <c r="A1000" s="8">
        <v>998</v>
      </c>
      <c r="B1000" s="3" t="s">
        <v>2417</v>
      </c>
      <c r="C1000" s="9">
        <v>45688</v>
      </c>
      <c r="D1000" s="8"/>
      <c r="E1000" s="7">
        <v>39.85</v>
      </c>
    </row>
    <row r="1001" spans="1:5" x14ac:dyDescent="0.25">
      <c r="A1001" s="8">
        <v>999</v>
      </c>
      <c r="B1001" s="3" t="s">
        <v>2418</v>
      </c>
      <c r="C1001" s="9">
        <v>45716</v>
      </c>
      <c r="D1001" s="8"/>
      <c r="E1001" s="7">
        <v>169.31</v>
      </c>
    </row>
    <row r="1002" spans="1:5" x14ac:dyDescent="0.25">
      <c r="A1002" s="8">
        <v>1000</v>
      </c>
      <c r="B1002" s="3" t="s">
        <v>2419</v>
      </c>
      <c r="C1002" s="9">
        <v>45716</v>
      </c>
      <c r="D1002" s="8"/>
      <c r="E1002" s="7">
        <v>169.31</v>
      </c>
    </row>
    <row r="1003" spans="1:5" x14ac:dyDescent="0.25">
      <c r="A1003" s="8">
        <v>1001</v>
      </c>
      <c r="B1003" s="3" t="s">
        <v>2420</v>
      </c>
      <c r="C1003" s="9">
        <v>45716</v>
      </c>
      <c r="D1003" s="8"/>
      <c r="E1003" s="7">
        <v>169.31</v>
      </c>
    </row>
    <row r="1004" spans="1:5" x14ac:dyDescent="0.25">
      <c r="A1004" s="8">
        <v>1002</v>
      </c>
      <c r="B1004" s="3" t="s">
        <v>2421</v>
      </c>
      <c r="C1004" s="9">
        <v>45716</v>
      </c>
      <c r="D1004" s="8"/>
      <c r="E1004" s="7">
        <v>395</v>
      </c>
    </row>
    <row r="1005" spans="1:5" x14ac:dyDescent="0.25">
      <c r="A1005" s="8">
        <v>1003</v>
      </c>
      <c r="B1005" s="3" t="s">
        <v>2422</v>
      </c>
      <c r="C1005" s="9">
        <v>45747</v>
      </c>
      <c r="D1005" s="8"/>
      <c r="E1005" s="7">
        <v>89.42</v>
      </c>
    </row>
    <row r="1006" spans="1:5" x14ac:dyDescent="0.25">
      <c r="A1006" s="8">
        <v>1004</v>
      </c>
      <c r="B1006" s="3" t="s">
        <v>2423</v>
      </c>
      <c r="C1006" s="9">
        <v>45747</v>
      </c>
      <c r="D1006" s="8"/>
      <c r="E1006" s="7">
        <v>365.67</v>
      </c>
    </row>
    <row r="1007" spans="1:5" hidden="1" x14ac:dyDescent="0.25">
      <c r="A1007">
        <v>1005</v>
      </c>
      <c r="B1007" s="1" t="s">
        <v>2424</v>
      </c>
      <c r="C1007" s="16">
        <v>45777</v>
      </c>
      <c r="D1007" s="1" t="s">
        <v>2655</v>
      </c>
      <c r="E1007" s="7">
        <v>0</v>
      </c>
    </row>
    <row r="1008" spans="1:5" x14ac:dyDescent="0.25">
      <c r="A1008" s="8">
        <v>1006</v>
      </c>
      <c r="B1008" s="3" t="s">
        <v>2425</v>
      </c>
      <c r="C1008" s="9">
        <v>45808</v>
      </c>
      <c r="D1008" s="8"/>
      <c r="E1008" s="7">
        <v>69.84</v>
      </c>
    </row>
    <row r="1009" spans="1:5" x14ac:dyDescent="0.25">
      <c r="A1009" s="8">
        <v>1007</v>
      </c>
      <c r="B1009" s="3" t="s">
        <v>2426</v>
      </c>
      <c r="C1009" s="9">
        <v>45808</v>
      </c>
      <c r="D1009" s="8"/>
      <c r="E1009" s="7">
        <v>340.65</v>
      </c>
    </row>
    <row r="1010" spans="1:5" x14ac:dyDescent="0.25">
      <c r="A1010" s="8">
        <v>1008</v>
      </c>
      <c r="B1010" s="3" t="s">
        <v>2427</v>
      </c>
      <c r="C1010" s="9">
        <v>45838</v>
      </c>
      <c r="D1010" s="8"/>
      <c r="E1010" s="7">
        <v>340.65</v>
      </c>
    </row>
    <row r="1011" spans="1:5" x14ac:dyDescent="0.25">
      <c r="A1011" s="8">
        <v>1009</v>
      </c>
      <c r="B1011" s="3" t="s">
        <v>2428</v>
      </c>
      <c r="C1011" s="9">
        <v>45838</v>
      </c>
      <c r="D1011" s="8"/>
      <c r="E1011" s="7">
        <v>699.27</v>
      </c>
    </row>
    <row r="1012" spans="1:5" x14ac:dyDescent="0.25">
      <c r="A1012" s="8">
        <v>1010</v>
      </c>
      <c r="B1012" s="3" t="s">
        <v>2429</v>
      </c>
      <c r="C1012" s="9">
        <v>45838</v>
      </c>
      <c r="D1012" s="8"/>
      <c r="E1012" s="7">
        <v>830</v>
      </c>
    </row>
    <row r="1013" spans="1:5" x14ac:dyDescent="0.25">
      <c r="A1013" s="8">
        <v>1011</v>
      </c>
      <c r="B1013" s="3" t="s">
        <v>2430</v>
      </c>
      <c r="C1013" s="9">
        <v>45838</v>
      </c>
      <c r="D1013" s="8"/>
      <c r="E1013" s="7">
        <v>830</v>
      </c>
    </row>
    <row r="1014" spans="1:5" x14ac:dyDescent="0.25">
      <c r="A1014" s="8">
        <v>1012</v>
      </c>
      <c r="B1014" s="3" t="s">
        <v>2431</v>
      </c>
      <c r="C1014" s="9">
        <v>45838</v>
      </c>
      <c r="D1014" s="8"/>
      <c r="E1014" s="7">
        <v>830</v>
      </c>
    </row>
    <row r="1015" spans="1:5" x14ac:dyDescent="0.25">
      <c r="A1015" s="8">
        <v>1013</v>
      </c>
      <c r="B1015" s="3" t="s">
        <v>2432</v>
      </c>
      <c r="C1015" s="9">
        <v>45869</v>
      </c>
      <c r="D1015" s="8"/>
      <c r="E1015" s="7">
        <v>910</v>
      </c>
    </row>
    <row r="1016" spans="1:5" x14ac:dyDescent="0.25">
      <c r="A1016" s="8">
        <v>1014</v>
      </c>
      <c r="B1016" s="3" t="s">
        <v>2433</v>
      </c>
      <c r="C1016" s="9">
        <v>45869</v>
      </c>
      <c r="D1016" s="8"/>
      <c r="E1016" s="53">
        <v>348.78</v>
      </c>
    </row>
    <row r="1017" spans="1:5" x14ac:dyDescent="0.25">
      <c r="A1017" s="42">
        <v>1015</v>
      </c>
      <c r="B1017" s="142" t="s">
        <v>2434</v>
      </c>
      <c r="C1017" s="143">
        <v>45869</v>
      </c>
      <c r="D1017" s="42"/>
      <c r="E1017" s="7">
        <v>348.78</v>
      </c>
    </row>
    <row r="1018" spans="1:5" x14ac:dyDescent="0.25">
      <c r="A1018" s="8">
        <v>1016</v>
      </c>
      <c r="B1018" s="3" t="s">
        <v>2435</v>
      </c>
      <c r="C1018" s="9">
        <v>45869</v>
      </c>
      <c r="D1018" s="8"/>
      <c r="E1018" s="7">
        <v>348.78</v>
      </c>
    </row>
    <row r="1019" spans="1:5" x14ac:dyDescent="0.25">
      <c r="A1019" s="8">
        <v>1017</v>
      </c>
      <c r="B1019" s="3" t="s">
        <v>2436</v>
      </c>
      <c r="C1019" s="9">
        <v>45869</v>
      </c>
      <c r="D1019" s="8"/>
      <c r="E1019" s="7">
        <v>348.78</v>
      </c>
    </row>
    <row r="1020" spans="1:5" x14ac:dyDescent="0.25">
      <c r="A1020" s="8">
        <v>1018</v>
      </c>
      <c r="B1020" s="3" t="s">
        <v>2437</v>
      </c>
      <c r="C1020" s="9">
        <v>45869</v>
      </c>
      <c r="D1020" s="8"/>
      <c r="E1020" s="7">
        <v>348.78</v>
      </c>
    </row>
    <row r="1021" spans="1:5" x14ac:dyDescent="0.25">
      <c r="A1021" s="8">
        <v>1019</v>
      </c>
      <c r="B1021" s="3" t="s">
        <v>2438</v>
      </c>
      <c r="C1021" s="9">
        <v>45869</v>
      </c>
      <c r="D1021" s="8"/>
      <c r="E1021" s="7">
        <v>348.78</v>
      </c>
    </row>
    <row r="1022" spans="1:5" x14ac:dyDescent="0.25">
      <c r="A1022" s="8">
        <v>1020</v>
      </c>
      <c r="B1022" s="3" t="s">
        <v>2439</v>
      </c>
      <c r="C1022" s="9">
        <v>45869</v>
      </c>
      <c r="D1022" s="8"/>
      <c r="E1022" s="7">
        <v>348.78</v>
      </c>
    </row>
    <row r="1023" spans="1:5" x14ac:dyDescent="0.25">
      <c r="A1023" s="8">
        <v>1021</v>
      </c>
      <c r="B1023" s="3" t="s">
        <v>2440</v>
      </c>
      <c r="C1023" s="9">
        <v>45869</v>
      </c>
      <c r="D1023" s="8"/>
      <c r="E1023" s="7">
        <v>519.51</v>
      </c>
    </row>
    <row r="1024" spans="1:5" x14ac:dyDescent="0.25">
      <c r="A1024" s="8">
        <v>1022</v>
      </c>
      <c r="B1024" s="3" t="s">
        <v>2441</v>
      </c>
      <c r="C1024" s="9">
        <v>45869</v>
      </c>
      <c r="D1024" s="8"/>
      <c r="E1024" s="7">
        <v>474</v>
      </c>
    </row>
    <row r="1025" spans="1:5" x14ac:dyDescent="0.25">
      <c r="A1025" s="8">
        <v>1023</v>
      </c>
      <c r="B1025" s="3" t="s">
        <v>2442</v>
      </c>
      <c r="C1025" s="9">
        <v>45869</v>
      </c>
      <c r="D1025" s="8"/>
      <c r="E1025" s="7">
        <v>454.79</v>
      </c>
    </row>
    <row r="1026" spans="1:5" x14ac:dyDescent="0.25">
      <c r="A1026" s="8">
        <v>1024</v>
      </c>
      <c r="B1026" s="3" t="s">
        <v>2443</v>
      </c>
      <c r="C1026" s="9">
        <v>45900</v>
      </c>
      <c r="D1026" s="8"/>
      <c r="E1026" s="7">
        <v>349</v>
      </c>
    </row>
    <row r="1027" spans="1:5" x14ac:dyDescent="0.25">
      <c r="A1027" s="8">
        <v>1025</v>
      </c>
      <c r="B1027" s="3" t="s">
        <v>2444</v>
      </c>
      <c r="C1027" s="9">
        <v>45900</v>
      </c>
      <c r="D1027" s="8"/>
      <c r="E1027" s="7">
        <v>895</v>
      </c>
    </row>
    <row r="1028" spans="1:5" x14ac:dyDescent="0.25">
      <c r="A1028" s="8">
        <v>1026</v>
      </c>
      <c r="B1028" s="3" t="s">
        <v>2445</v>
      </c>
      <c r="C1028" s="9">
        <v>45930</v>
      </c>
      <c r="D1028" s="8"/>
      <c r="E1028" s="7">
        <v>895</v>
      </c>
    </row>
    <row r="1029" spans="1:5" x14ac:dyDescent="0.25">
      <c r="A1029" s="8">
        <v>1027</v>
      </c>
      <c r="B1029" s="3" t="s">
        <v>2446</v>
      </c>
      <c r="C1029" s="9">
        <v>45930</v>
      </c>
      <c r="D1029" s="8"/>
      <c r="E1029" s="7">
        <v>945</v>
      </c>
    </row>
    <row r="1030" spans="1:5" x14ac:dyDescent="0.25">
      <c r="A1030" s="8">
        <v>1028</v>
      </c>
      <c r="B1030" s="3" t="s">
        <v>2447</v>
      </c>
      <c r="C1030" s="9">
        <v>45930</v>
      </c>
      <c r="D1030" s="8"/>
      <c r="E1030" s="7">
        <v>385.96</v>
      </c>
    </row>
    <row r="1031" spans="1:5" x14ac:dyDescent="0.25">
      <c r="A1031" s="8">
        <v>1029</v>
      </c>
      <c r="B1031" s="3" t="s">
        <v>2448</v>
      </c>
      <c r="C1031" s="9">
        <v>45930</v>
      </c>
      <c r="D1031" s="8"/>
      <c r="E1031" s="7">
        <v>352.5</v>
      </c>
    </row>
    <row r="1032" spans="1:5" x14ac:dyDescent="0.25">
      <c r="A1032" s="8">
        <v>1030</v>
      </c>
      <c r="B1032" s="3" t="s">
        <v>2449</v>
      </c>
      <c r="C1032" s="9">
        <v>45930</v>
      </c>
      <c r="D1032" s="8"/>
      <c r="E1032" s="7">
        <v>703.17</v>
      </c>
    </row>
    <row r="1033" spans="1:5" x14ac:dyDescent="0.25">
      <c r="A1033" s="8">
        <v>1031</v>
      </c>
      <c r="B1033" s="3" t="s">
        <v>2450</v>
      </c>
      <c r="C1033" s="9">
        <v>45930</v>
      </c>
      <c r="D1033" s="8"/>
      <c r="E1033" s="7">
        <v>703.17</v>
      </c>
    </row>
    <row r="1034" spans="1:5" x14ac:dyDescent="0.25">
      <c r="A1034" s="8">
        <v>1032</v>
      </c>
      <c r="B1034" s="3" t="s">
        <v>2451</v>
      </c>
      <c r="C1034" s="9">
        <v>45930</v>
      </c>
      <c r="D1034" s="8"/>
      <c r="E1034" s="7">
        <v>703.17</v>
      </c>
    </row>
    <row r="1035" spans="1:5" x14ac:dyDescent="0.25">
      <c r="A1035" s="8">
        <v>1033</v>
      </c>
      <c r="B1035" s="3" t="s">
        <v>2452</v>
      </c>
      <c r="C1035" s="9">
        <v>45930</v>
      </c>
      <c r="D1035" s="8"/>
      <c r="E1035" s="7">
        <v>703.17</v>
      </c>
    </row>
    <row r="1036" spans="1:5" x14ac:dyDescent="0.25">
      <c r="A1036" s="8">
        <v>1034</v>
      </c>
      <c r="B1036" s="3" t="s">
        <v>2453</v>
      </c>
      <c r="C1036" s="9">
        <v>45930</v>
      </c>
      <c r="D1036" s="8"/>
      <c r="E1036" s="7">
        <v>703.17</v>
      </c>
    </row>
    <row r="1037" spans="1:5" x14ac:dyDescent="0.25">
      <c r="A1037" s="8">
        <v>1035</v>
      </c>
      <c r="B1037" s="3" t="s">
        <v>2454</v>
      </c>
      <c r="C1037" s="9">
        <v>45930</v>
      </c>
      <c r="D1037" s="8"/>
      <c r="E1037" s="7">
        <v>703.17</v>
      </c>
    </row>
    <row r="1038" spans="1:5" x14ac:dyDescent="0.25">
      <c r="A1038" s="8">
        <v>1036</v>
      </c>
      <c r="B1038" s="3" t="s">
        <v>2455</v>
      </c>
      <c r="C1038" s="9">
        <v>45930</v>
      </c>
      <c r="D1038" s="8"/>
      <c r="E1038" s="7">
        <v>703.17</v>
      </c>
    </row>
    <row r="1039" spans="1:5" x14ac:dyDescent="0.25">
      <c r="A1039" s="8">
        <v>1037</v>
      </c>
      <c r="B1039" s="3" t="s">
        <v>2456</v>
      </c>
      <c r="C1039" s="9">
        <v>45930</v>
      </c>
      <c r="D1039" s="8"/>
      <c r="E1039" s="7">
        <v>703.18</v>
      </c>
    </row>
    <row r="1040" spans="1:5" x14ac:dyDescent="0.25">
      <c r="A1040" s="8">
        <v>1038</v>
      </c>
      <c r="B1040" s="3" t="s">
        <v>2656</v>
      </c>
      <c r="C1040" s="9">
        <v>45943</v>
      </c>
      <c r="D1040" s="8"/>
      <c r="E1040" s="7">
        <v>950</v>
      </c>
    </row>
    <row r="1041" spans="1:5" x14ac:dyDescent="0.25">
      <c r="A1041" s="8">
        <v>1039</v>
      </c>
      <c r="B1041" s="3" t="s">
        <v>2657</v>
      </c>
      <c r="C1041" s="9">
        <v>45943</v>
      </c>
      <c r="D1041" s="8"/>
      <c r="E1041" s="28">
        <v>950</v>
      </c>
    </row>
    <row r="1042" spans="1:5" x14ac:dyDescent="0.25">
      <c r="A1042" s="8">
        <v>1040</v>
      </c>
      <c r="B1042" s="3" t="s">
        <v>2658</v>
      </c>
      <c r="C1042" s="9">
        <v>45940</v>
      </c>
      <c r="D1042" s="8"/>
      <c r="E1042" s="7">
        <v>377.1</v>
      </c>
    </row>
    <row r="1043" spans="1:5" x14ac:dyDescent="0.25">
      <c r="A1043" s="8">
        <v>1041</v>
      </c>
      <c r="B1043" s="3" t="s">
        <v>2659</v>
      </c>
      <c r="C1043" s="9">
        <v>45979</v>
      </c>
      <c r="D1043" s="8"/>
      <c r="E1043" s="7">
        <v>127.84</v>
      </c>
    </row>
    <row r="1044" spans="1:5" x14ac:dyDescent="0.25">
      <c r="A1044" s="8">
        <v>1042</v>
      </c>
      <c r="B1044" s="3" t="s">
        <v>2660</v>
      </c>
      <c r="C1044" s="9">
        <v>45986</v>
      </c>
      <c r="D1044" s="8"/>
      <c r="E1044" s="7">
        <v>178.05</v>
      </c>
    </row>
    <row r="1045" spans="1:5" x14ac:dyDescent="0.25">
      <c r="A1045" s="8">
        <v>1043</v>
      </c>
      <c r="B1045" s="3" t="s">
        <v>2661</v>
      </c>
      <c r="C1045" s="9">
        <v>45986</v>
      </c>
      <c r="D1045" s="8"/>
      <c r="E1045" s="7">
        <v>178.05</v>
      </c>
    </row>
    <row r="1046" spans="1:5" x14ac:dyDescent="0.25">
      <c r="A1046" s="8">
        <v>1044</v>
      </c>
      <c r="B1046" s="3" t="s">
        <v>2662</v>
      </c>
      <c r="C1046" s="9">
        <v>46053</v>
      </c>
      <c r="D1046" s="8"/>
      <c r="E1046" s="7">
        <v>259.85000000000002</v>
      </c>
    </row>
    <row r="1047" spans="1:5" x14ac:dyDescent="0.25">
      <c r="A1047" s="8">
        <v>1045</v>
      </c>
      <c r="B1047" s="3" t="s">
        <v>2663</v>
      </c>
      <c r="C1047" s="9">
        <v>46053</v>
      </c>
      <c r="D1047" s="8"/>
      <c r="E1047" s="7">
        <v>71</v>
      </c>
    </row>
    <row r="1048" spans="1:5" x14ac:dyDescent="0.25">
      <c r="A1048" s="8">
        <v>1046</v>
      </c>
      <c r="B1048" s="3" t="s">
        <v>2664</v>
      </c>
      <c r="C1048" s="9">
        <v>46053</v>
      </c>
      <c r="D1048" s="8"/>
      <c r="E1048" s="7">
        <v>402.44</v>
      </c>
    </row>
    <row r="1049" spans="1:5" x14ac:dyDescent="0.25">
      <c r="A1049" s="8">
        <v>1047</v>
      </c>
      <c r="B1049" s="3" t="s">
        <v>2665</v>
      </c>
      <c r="C1049" s="9">
        <v>46053</v>
      </c>
      <c r="D1049" s="8"/>
      <c r="E1049" s="7">
        <v>609.76</v>
      </c>
    </row>
    <row r="1050" spans="1:5" x14ac:dyDescent="0.25">
      <c r="A1050" s="8">
        <v>1048</v>
      </c>
      <c r="B1050" s="3" t="s">
        <v>2666</v>
      </c>
      <c r="C1050" s="9">
        <v>46081</v>
      </c>
      <c r="D1050" s="8"/>
      <c r="E1050" s="7">
        <v>968.78</v>
      </c>
    </row>
    <row r="1051" spans="1:5" x14ac:dyDescent="0.25">
      <c r="A1051" s="8">
        <v>1049</v>
      </c>
      <c r="B1051" s="3" t="s">
        <v>2667</v>
      </c>
      <c r="C1051" s="9">
        <v>46081</v>
      </c>
      <c r="D1051" s="8"/>
      <c r="E1051" s="7">
        <v>356.2</v>
      </c>
    </row>
    <row r="1052" spans="1:5" x14ac:dyDescent="0.25">
      <c r="A1052" s="8">
        <v>1050</v>
      </c>
      <c r="B1052" s="3" t="s">
        <v>2668</v>
      </c>
      <c r="C1052" s="9">
        <v>46112</v>
      </c>
      <c r="D1052" s="8"/>
      <c r="E1052" s="7">
        <v>145.53</v>
      </c>
    </row>
    <row r="1053" spans="1:5" x14ac:dyDescent="0.25">
      <c r="A1053" s="8">
        <v>1051</v>
      </c>
      <c r="B1053" s="3" t="s">
        <v>2669</v>
      </c>
      <c r="C1053" s="9">
        <v>46112</v>
      </c>
      <c r="D1053" s="8"/>
      <c r="E1053" s="7">
        <v>145.53</v>
      </c>
    </row>
    <row r="1054" spans="1:5" x14ac:dyDescent="0.25">
      <c r="A1054" s="8">
        <v>1052</v>
      </c>
      <c r="B1054" s="3" t="s">
        <v>2670</v>
      </c>
      <c r="C1054" s="9">
        <v>46112</v>
      </c>
      <c r="D1054" s="8"/>
      <c r="E1054" s="7">
        <v>97.5</v>
      </c>
    </row>
    <row r="1055" spans="1:5" x14ac:dyDescent="0.25">
      <c r="A1055" s="8">
        <v>1053</v>
      </c>
      <c r="B1055" s="3" t="s">
        <v>2671</v>
      </c>
      <c r="C1055" s="9">
        <v>46112</v>
      </c>
      <c r="D1055" s="8"/>
      <c r="E1055" s="7">
        <v>625.20000000000005</v>
      </c>
    </row>
    <row r="1056" spans="1:5" x14ac:dyDescent="0.25">
      <c r="A1056" s="8">
        <v>1054</v>
      </c>
      <c r="B1056" s="3" t="s">
        <v>2672</v>
      </c>
      <c r="C1056" s="9">
        <v>46112</v>
      </c>
      <c r="D1056" s="8"/>
      <c r="E1056" s="7">
        <v>328.45</v>
      </c>
    </row>
  </sheetData>
  <autoFilter ref="A2:E1056" xr:uid="{8231A3DC-F941-425F-B5A1-128A9FC4DCD7}">
    <filterColumn colId="3">
      <filters blank="1"/>
    </filterColumn>
  </autoFilter>
  <phoneticPr fontId="7" type="noConversion"/>
  <pageMargins left="0.31496062992125984" right="0.31496062992125984" top="0.55118110236220474" bottom="0.15748031496062992" header="0.31496062992125984" footer="0.31496062992125984"/>
  <pageSetup paperSize="9" scale="92" fitToHeight="0" orientation="portrait" r:id="rId1"/>
  <headerFooter>
    <oddHeader>&amp;CWYPOSAŻENIE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962D-8B26-49F9-A9D5-3561E2804655}">
  <sheetPr>
    <tabColor rgb="FFFFFF00"/>
    <pageSetUpPr fitToPage="1"/>
  </sheetPr>
  <dimension ref="A1:J85"/>
  <sheetViews>
    <sheetView zoomScaleNormal="100" workbookViewId="0">
      <pane ySplit="1" topLeftCell="A53" activePane="bottomLeft" state="frozenSplit"/>
      <selection activeCell="O35" sqref="O35"/>
      <selection pane="bottomLeft" activeCell="I37" sqref="I37"/>
    </sheetView>
  </sheetViews>
  <sheetFormatPr defaultRowHeight="15" x14ac:dyDescent="0.25"/>
  <cols>
    <col min="2" max="2" width="66.28515625" bestFit="1" customWidth="1"/>
    <col min="3" max="3" width="13" customWidth="1"/>
    <col min="4" max="4" width="8.85546875" customWidth="1"/>
    <col min="5" max="5" width="15.28515625" bestFit="1" customWidth="1"/>
    <col min="6" max="6" width="7.85546875" customWidth="1"/>
    <col min="7" max="7" width="8.42578125" customWidth="1"/>
    <col min="9" max="9" width="20.5703125" bestFit="1" customWidth="1"/>
    <col min="10" max="10" width="15" bestFit="1" customWidth="1"/>
    <col min="11" max="11" width="9.140625" customWidth="1"/>
  </cols>
  <sheetData>
    <row r="1" spans="1:10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0" t="s">
        <v>5</v>
      </c>
      <c r="G1" s="91" t="s">
        <v>6</v>
      </c>
      <c r="H1" s="91" t="s">
        <v>7</v>
      </c>
      <c r="I1" s="92" t="s">
        <v>30</v>
      </c>
      <c r="J1" s="92" t="s">
        <v>1750</v>
      </c>
    </row>
    <row r="2" spans="1:10" x14ac:dyDescent="0.25">
      <c r="A2" s="92">
        <v>67</v>
      </c>
      <c r="B2" s="88" t="s">
        <v>33</v>
      </c>
      <c r="C2" s="93">
        <v>36536</v>
      </c>
      <c r="D2" s="88" t="s">
        <v>9</v>
      </c>
      <c r="E2" s="98">
        <v>79800</v>
      </c>
      <c r="F2" s="92" t="s">
        <v>34</v>
      </c>
      <c r="G2" s="95" t="str">
        <f>+LEFT(F2,1)</f>
        <v>2</v>
      </c>
      <c r="H2" s="95"/>
      <c r="I2" s="96">
        <f t="shared" ref="I2:I60" si="0">+IF(H2&gt;0,E2,0)</f>
        <v>0</v>
      </c>
      <c r="J2" s="92"/>
    </row>
    <row r="3" spans="1:10" x14ac:dyDescent="0.25">
      <c r="A3" s="92">
        <v>83</v>
      </c>
      <c r="B3" s="88" t="s">
        <v>36</v>
      </c>
      <c r="C3" s="93">
        <v>37928</v>
      </c>
      <c r="D3" s="88" t="s">
        <v>9</v>
      </c>
      <c r="E3" s="94">
        <v>340763.04</v>
      </c>
      <c r="F3" s="92" t="s">
        <v>32</v>
      </c>
      <c r="G3" s="95" t="str">
        <f t="shared" ref="G3:G62" si="1">+LEFT(F3,1)</f>
        <v>2</v>
      </c>
      <c r="H3" s="95"/>
      <c r="I3" s="96">
        <f t="shared" si="0"/>
        <v>0</v>
      </c>
      <c r="J3" s="92"/>
    </row>
    <row r="4" spans="1:10" x14ac:dyDescent="0.25">
      <c r="A4" s="92">
        <v>104</v>
      </c>
      <c r="B4" s="88" t="s">
        <v>37</v>
      </c>
      <c r="C4" s="93">
        <v>37928</v>
      </c>
      <c r="D4" s="88" t="s">
        <v>9</v>
      </c>
      <c r="E4" s="98">
        <v>606234.11</v>
      </c>
      <c r="F4" s="92" t="s">
        <v>38</v>
      </c>
      <c r="G4" s="95" t="str">
        <f t="shared" si="1"/>
        <v>2</v>
      </c>
      <c r="H4" s="95"/>
      <c r="I4" s="96">
        <f t="shared" si="0"/>
        <v>0</v>
      </c>
      <c r="J4" s="92"/>
    </row>
    <row r="5" spans="1:10" x14ac:dyDescent="0.25">
      <c r="A5" s="92">
        <v>38</v>
      </c>
      <c r="B5" s="88" t="s">
        <v>39</v>
      </c>
      <c r="C5" s="93">
        <v>39730</v>
      </c>
      <c r="D5" s="88" t="s">
        <v>9</v>
      </c>
      <c r="E5" s="98">
        <v>2427</v>
      </c>
      <c r="F5" s="92" t="s">
        <v>40</v>
      </c>
      <c r="G5" s="95" t="str">
        <f t="shared" si="1"/>
        <v>2</v>
      </c>
      <c r="H5" s="95"/>
      <c r="I5" s="96">
        <f t="shared" si="0"/>
        <v>0</v>
      </c>
      <c r="J5" s="92"/>
    </row>
    <row r="6" spans="1:10" x14ac:dyDescent="0.25">
      <c r="A6" s="92">
        <v>65</v>
      </c>
      <c r="B6" s="88" t="s">
        <v>41</v>
      </c>
      <c r="C6" s="93">
        <v>40057</v>
      </c>
      <c r="D6" s="88" t="s">
        <v>9</v>
      </c>
      <c r="E6" s="98">
        <v>260788.61</v>
      </c>
      <c r="F6" s="92" t="s">
        <v>34</v>
      </c>
      <c r="G6" s="95" t="str">
        <f t="shared" si="1"/>
        <v>2</v>
      </c>
      <c r="H6" s="95"/>
      <c r="I6" s="96">
        <f t="shared" si="0"/>
        <v>0</v>
      </c>
      <c r="J6" s="92"/>
    </row>
    <row r="7" spans="1:10" x14ac:dyDescent="0.25">
      <c r="A7" s="92">
        <v>111</v>
      </c>
      <c r="B7" s="88" t="s">
        <v>42</v>
      </c>
      <c r="C7" s="93">
        <v>40207</v>
      </c>
      <c r="D7" s="88" t="s">
        <v>9</v>
      </c>
      <c r="E7" s="98">
        <v>9042930.7100000009</v>
      </c>
      <c r="F7" s="92" t="s">
        <v>35</v>
      </c>
      <c r="G7" s="95" t="str">
        <f t="shared" si="1"/>
        <v>2</v>
      </c>
      <c r="H7" s="95"/>
      <c r="I7" s="96">
        <f t="shared" si="0"/>
        <v>0</v>
      </c>
      <c r="J7" s="92"/>
    </row>
    <row r="8" spans="1:10" x14ac:dyDescent="0.25">
      <c r="A8" s="92">
        <v>110</v>
      </c>
      <c r="B8" s="88" t="s">
        <v>43</v>
      </c>
      <c r="C8" s="93">
        <v>40318</v>
      </c>
      <c r="D8" s="88" t="s">
        <v>9</v>
      </c>
      <c r="E8" s="98">
        <v>9602.8700000000008</v>
      </c>
      <c r="F8" s="92" t="s">
        <v>35</v>
      </c>
      <c r="G8" s="95" t="str">
        <f t="shared" si="1"/>
        <v>2</v>
      </c>
      <c r="H8" s="95"/>
      <c r="I8" s="96">
        <f t="shared" si="0"/>
        <v>0</v>
      </c>
      <c r="J8" s="92"/>
    </row>
    <row r="9" spans="1:10" x14ac:dyDescent="0.25">
      <c r="A9" s="92">
        <v>66</v>
      </c>
      <c r="B9" s="88" t="s">
        <v>44</v>
      </c>
      <c r="C9" s="93">
        <v>40324</v>
      </c>
      <c r="D9" s="88" t="s">
        <v>9</v>
      </c>
      <c r="E9" s="98">
        <v>203205.91</v>
      </c>
      <c r="F9" s="92" t="s">
        <v>34</v>
      </c>
      <c r="G9" s="95" t="str">
        <f t="shared" si="1"/>
        <v>2</v>
      </c>
      <c r="H9" s="95"/>
      <c r="I9" s="96">
        <f t="shared" si="0"/>
        <v>0</v>
      </c>
      <c r="J9" s="92"/>
    </row>
    <row r="10" spans="1:10" x14ac:dyDescent="0.25">
      <c r="A10" s="92">
        <v>36</v>
      </c>
      <c r="B10" s="88" t="s">
        <v>45</v>
      </c>
      <c r="C10" s="93">
        <v>40543</v>
      </c>
      <c r="D10" s="88" t="s">
        <v>9</v>
      </c>
      <c r="E10" s="98">
        <v>61840.53</v>
      </c>
      <c r="F10" s="92" t="s">
        <v>40</v>
      </c>
      <c r="G10" s="95" t="str">
        <f t="shared" si="1"/>
        <v>2</v>
      </c>
      <c r="H10" s="95"/>
      <c r="I10" s="96">
        <f t="shared" si="0"/>
        <v>0</v>
      </c>
      <c r="J10" s="92"/>
    </row>
    <row r="11" spans="1:10" x14ac:dyDescent="0.25">
      <c r="A11" s="92">
        <v>39</v>
      </c>
      <c r="B11" s="88" t="s">
        <v>46</v>
      </c>
      <c r="C11" s="93">
        <v>40879</v>
      </c>
      <c r="D11" s="88" t="s">
        <v>9</v>
      </c>
      <c r="E11" s="98">
        <v>11911.01</v>
      </c>
      <c r="F11" s="92" t="s">
        <v>40</v>
      </c>
      <c r="G11" s="95" t="str">
        <f t="shared" si="1"/>
        <v>2</v>
      </c>
      <c r="H11" s="95"/>
      <c r="I11" s="96">
        <f t="shared" si="0"/>
        <v>0</v>
      </c>
      <c r="J11" s="92"/>
    </row>
    <row r="12" spans="1:10" x14ac:dyDescent="0.25">
      <c r="A12" s="92">
        <v>81</v>
      </c>
      <c r="B12" s="88" t="s">
        <v>47</v>
      </c>
      <c r="C12" s="93">
        <v>40899</v>
      </c>
      <c r="D12" s="88" t="s">
        <v>9</v>
      </c>
      <c r="E12" s="98">
        <v>53749.09</v>
      </c>
      <c r="F12" s="92" t="s">
        <v>32</v>
      </c>
      <c r="G12" s="95" t="str">
        <f t="shared" si="1"/>
        <v>2</v>
      </c>
      <c r="H12" s="95"/>
      <c r="I12" s="96">
        <f t="shared" si="0"/>
        <v>0</v>
      </c>
      <c r="J12" s="92"/>
    </row>
    <row r="13" spans="1:10" x14ac:dyDescent="0.25">
      <c r="A13" s="92">
        <v>79</v>
      </c>
      <c r="B13" s="88" t="s">
        <v>48</v>
      </c>
      <c r="C13" s="93">
        <v>40908</v>
      </c>
      <c r="D13" s="88" t="s">
        <v>9</v>
      </c>
      <c r="E13" s="98">
        <v>56547.33</v>
      </c>
      <c r="F13" s="92" t="s">
        <v>32</v>
      </c>
      <c r="G13" s="95" t="str">
        <f t="shared" si="1"/>
        <v>2</v>
      </c>
      <c r="H13" s="95"/>
      <c r="I13" s="96">
        <f t="shared" si="0"/>
        <v>0</v>
      </c>
      <c r="J13" s="92"/>
    </row>
    <row r="14" spans="1:10" x14ac:dyDescent="0.25">
      <c r="A14" s="92">
        <v>82</v>
      </c>
      <c r="B14" s="88" t="s">
        <v>49</v>
      </c>
      <c r="C14" s="93">
        <v>40908</v>
      </c>
      <c r="D14" s="88" t="s">
        <v>9</v>
      </c>
      <c r="E14" s="98">
        <v>24991.7</v>
      </c>
      <c r="F14" s="92" t="s">
        <v>32</v>
      </c>
      <c r="G14" s="95" t="str">
        <f t="shared" si="1"/>
        <v>2</v>
      </c>
      <c r="H14" s="95"/>
      <c r="I14" s="96">
        <f t="shared" si="0"/>
        <v>0</v>
      </c>
      <c r="J14" s="92"/>
    </row>
    <row r="15" spans="1:10" x14ac:dyDescent="0.25">
      <c r="A15" s="92">
        <v>37</v>
      </c>
      <c r="B15" s="88" t="s">
        <v>50</v>
      </c>
      <c r="C15" s="93">
        <v>41060</v>
      </c>
      <c r="D15" s="88" t="s">
        <v>9</v>
      </c>
      <c r="E15" s="98">
        <v>5806.4</v>
      </c>
      <c r="F15" s="92" t="s">
        <v>40</v>
      </c>
      <c r="G15" s="95" t="str">
        <f t="shared" si="1"/>
        <v>2</v>
      </c>
      <c r="H15" s="95"/>
      <c r="I15" s="96">
        <f t="shared" si="0"/>
        <v>0</v>
      </c>
      <c r="J15" s="92"/>
    </row>
    <row r="16" spans="1:10" x14ac:dyDescent="0.25">
      <c r="A16" s="92">
        <v>76</v>
      </c>
      <c r="B16" s="88" t="s">
        <v>51</v>
      </c>
      <c r="C16" s="93">
        <v>41090</v>
      </c>
      <c r="D16" s="88" t="s">
        <v>9</v>
      </c>
      <c r="E16" s="98">
        <v>2229446.9</v>
      </c>
      <c r="F16" s="92" t="s">
        <v>32</v>
      </c>
      <c r="G16" s="95" t="str">
        <f t="shared" si="1"/>
        <v>2</v>
      </c>
      <c r="H16" s="95"/>
      <c r="I16" s="96">
        <f t="shared" si="0"/>
        <v>0</v>
      </c>
      <c r="J16" s="92"/>
    </row>
    <row r="17" spans="1:10" x14ac:dyDescent="0.25">
      <c r="A17" s="92">
        <v>59</v>
      </c>
      <c r="B17" s="88" t="s">
        <v>52</v>
      </c>
      <c r="C17" s="93">
        <v>41090</v>
      </c>
      <c r="D17" s="88" t="s">
        <v>9</v>
      </c>
      <c r="E17" s="98">
        <v>432877.77</v>
      </c>
      <c r="F17" s="92" t="s">
        <v>34</v>
      </c>
      <c r="G17" s="95" t="str">
        <f t="shared" si="1"/>
        <v>2</v>
      </c>
      <c r="H17" s="95"/>
      <c r="I17" s="96">
        <f t="shared" si="0"/>
        <v>0</v>
      </c>
      <c r="J17" s="92"/>
    </row>
    <row r="18" spans="1:10" x14ac:dyDescent="0.25">
      <c r="A18" s="92">
        <v>60</v>
      </c>
      <c r="B18" s="88" t="s">
        <v>53</v>
      </c>
      <c r="C18" s="93">
        <v>41090</v>
      </c>
      <c r="D18" s="88" t="s">
        <v>9</v>
      </c>
      <c r="E18" s="98">
        <v>270514.27</v>
      </c>
      <c r="F18" s="92" t="s">
        <v>34</v>
      </c>
      <c r="G18" s="95" t="str">
        <f t="shared" si="1"/>
        <v>2</v>
      </c>
      <c r="H18" s="95"/>
      <c r="I18" s="96">
        <f t="shared" si="0"/>
        <v>0</v>
      </c>
      <c r="J18" s="92"/>
    </row>
    <row r="19" spans="1:10" x14ac:dyDescent="0.25">
      <c r="A19" s="92">
        <v>77</v>
      </c>
      <c r="B19" s="88" t="s">
        <v>54</v>
      </c>
      <c r="C19" s="93">
        <v>41090</v>
      </c>
      <c r="D19" s="88" t="s">
        <v>9</v>
      </c>
      <c r="E19" s="98">
        <v>195544.69</v>
      </c>
      <c r="F19" s="92" t="s">
        <v>32</v>
      </c>
      <c r="G19" s="95" t="str">
        <f t="shared" si="1"/>
        <v>2</v>
      </c>
      <c r="H19" s="95" t="s">
        <v>13</v>
      </c>
      <c r="I19" s="96">
        <f t="shared" si="0"/>
        <v>195544.69</v>
      </c>
      <c r="J19" s="97" t="s">
        <v>1748</v>
      </c>
    </row>
    <row r="20" spans="1:10" x14ac:dyDescent="0.25">
      <c r="A20" s="92">
        <v>107</v>
      </c>
      <c r="B20" s="88" t="s">
        <v>55</v>
      </c>
      <c r="C20" s="93">
        <v>41090</v>
      </c>
      <c r="D20" s="88" t="s">
        <v>9</v>
      </c>
      <c r="E20" s="98">
        <v>361640.11</v>
      </c>
      <c r="F20" s="92" t="s">
        <v>35</v>
      </c>
      <c r="G20" s="95" t="str">
        <f t="shared" si="1"/>
        <v>2</v>
      </c>
      <c r="H20" s="95"/>
      <c r="I20" s="96">
        <f t="shared" si="0"/>
        <v>0</v>
      </c>
      <c r="J20" s="92"/>
    </row>
    <row r="21" spans="1:10" x14ac:dyDescent="0.25">
      <c r="A21" s="92">
        <v>78</v>
      </c>
      <c r="B21" s="88" t="s">
        <v>56</v>
      </c>
      <c r="C21" s="93">
        <v>41090</v>
      </c>
      <c r="D21" s="88" t="s">
        <v>9</v>
      </c>
      <c r="E21" s="98">
        <v>202379.59</v>
      </c>
      <c r="F21" s="92" t="s">
        <v>32</v>
      </c>
      <c r="G21" s="95" t="str">
        <f t="shared" si="1"/>
        <v>2</v>
      </c>
      <c r="H21" s="95"/>
      <c r="I21" s="96">
        <f t="shared" si="0"/>
        <v>0</v>
      </c>
      <c r="J21" s="92"/>
    </row>
    <row r="22" spans="1:10" x14ac:dyDescent="0.25">
      <c r="A22" s="92">
        <v>108</v>
      </c>
      <c r="B22" s="88" t="s">
        <v>57</v>
      </c>
      <c r="C22" s="93">
        <v>41090</v>
      </c>
      <c r="D22" s="88" t="s">
        <v>9</v>
      </c>
      <c r="E22" s="98">
        <v>516520.27</v>
      </c>
      <c r="F22" s="92" t="s">
        <v>35</v>
      </c>
      <c r="G22" s="95" t="str">
        <f t="shared" si="1"/>
        <v>2</v>
      </c>
      <c r="H22" s="95"/>
      <c r="I22" s="96">
        <f t="shared" si="0"/>
        <v>0</v>
      </c>
      <c r="J22" s="92"/>
    </row>
    <row r="23" spans="1:10" x14ac:dyDescent="0.25">
      <c r="A23" s="92">
        <v>61</v>
      </c>
      <c r="B23" s="88" t="s">
        <v>58</v>
      </c>
      <c r="C23" s="93">
        <v>41090</v>
      </c>
      <c r="D23" s="88" t="s">
        <v>9</v>
      </c>
      <c r="E23" s="98">
        <v>201173.34</v>
      </c>
      <c r="F23" s="92" t="s">
        <v>34</v>
      </c>
      <c r="G23" s="95" t="str">
        <f t="shared" si="1"/>
        <v>2</v>
      </c>
      <c r="H23" s="95"/>
      <c r="I23" s="96">
        <f t="shared" si="0"/>
        <v>0</v>
      </c>
      <c r="J23" s="92"/>
    </row>
    <row r="24" spans="1:10" x14ac:dyDescent="0.25">
      <c r="A24" s="92">
        <v>62</v>
      </c>
      <c r="B24" s="88" t="s">
        <v>59</v>
      </c>
      <c r="C24" s="93">
        <v>41090</v>
      </c>
      <c r="D24" s="88" t="s">
        <v>9</v>
      </c>
      <c r="E24" s="98">
        <v>255159.5</v>
      </c>
      <c r="F24" s="92" t="s">
        <v>34</v>
      </c>
      <c r="G24" s="95" t="str">
        <f t="shared" si="1"/>
        <v>2</v>
      </c>
      <c r="H24" s="95"/>
      <c r="I24" s="96">
        <f t="shared" si="0"/>
        <v>0</v>
      </c>
      <c r="J24" s="92"/>
    </row>
    <row r="25" spans="1:10" x14ac:dyDescent="0.25">
      <c r="A25" s="92">
        <v>63</v>
      </c>
      <c r="B25" s="88" t="s">
        <v>60</v>
      </c>
      <c r="C25" s="93">
        <v>41090</v>
      </c>
      <c r="D25" s="88" t="s">
        <v>9</v>
      </c>
      <c r="E25" s="98">
        <v>300668.09000000003</v>
      </c>
      <c r="F25" s="92" t="s">
        <v>34</v>
      </c>
      <c r="G25" s="95" t="str">
        <f t="shared" si="1"/>
        <v>2</v>
      </c>
      <c r="H25" s="95"/>
      <c r="I25" s="96">
        <f t="shared" si="0"/>
        <v>0</v>
      </c>
      <c r="J25" s="92"/>
    </row>
    <row r="26" spans="1:10" x14ac:dyDescent="0.25">
      <c r="A26" s="92">
        <v>64</v>
      </c>
      <c r="B26" s="88" t="s">
        <v>61</v>
      </c>
      <c r="C26" s="93">
        <v>41090</v>
      </c>
      <c r="D26" s="88" t="s">
        <v>9</v>
      </c>
      <c r="E26" s="98">
        <v>141751.66</v>
      </c>
      <c r="F26" s="92" t="s">
        <v>34</v>
      </c>
      <c r="G26" s="95" t="str">
        <f t="shared" si="1"/>
        <v>2</v>
      </c>
      <c r="H26" s="95"/>
      <c r="I26" s="96">
        <f t="shared" si="0"/>
        <v>0</v>
      </c>
      <c r="J26" s="92"/>
    </row>
    <row r="27" spans="1:10" x14ac:dyDescent="0.25">
      <c r="A27" s="92">
        <v>109</v>
      </c>
      <c r="B27" s="88" t="s">
        <v>62</v>
      </c>
      <c r="C27" s="93">
        <v>41090</v>
      </c>
      <c r="D27" s="88" t="s">
        <v>9</v>
      </c>
      <c r="E27" s="98">
        <v>27732.16</v>
      </c>
      <c r="F27" s="92" t="s">
        <v>35</v>
      </c>
      <c r="G27" s="95" t="str">
        <f t="shared" si="1"/>
        <v>2</v>
      </c>
      <c r="H27" s="95" t="s">
        <v>13</v>
      </c>
      <c r="I27" s="96">
        <f t="shared" si="0"/>
        <v>27732.16</v>
      </c>
      <c r="J27" s="97" t="s">
        <v>1748</v>
      </c>
    </row>
    <row r="28" spans="1:10" x14ac:dyDescent="0.25">
      <c r="A28" s="92">
        <v>40</v>
      </c>
      <c r="B28" s="88" t="s">
        <v>63</v>
      </c>
      <c r="C28" s="93">
        <v>41619</v>
      </c>
      <c r="D28" s="88" t="s">
        <v>9</v>
      </c>
      <c r="E28" s="98">
        <v>46800</v>
      </c>
      <c r="F28" s="92" t="s">
        <v>40</v>
      </c>
      <c r="G28" s="95" t="str">
        <f t="shared" si="1"/>
        <v>2</v>
      </c>
      <c r="H28" s="95"/>
      <c r="I28" s="96">
        <f t="shared" si="0"/>
        <v>0</v>
      </c>
      <c r="J28" s="92"/>
    </row>
    <row r="29" spans="1:10" x14ac:dyDescent="0.25">
      <c r="A29" s="92">
        <v>84</v>
      </c>
      <c r="B29" s="88" t="s">
        <v>64</v>
      </c>
      <c r="C29" s="93">
        <v>41946</v>
      </c>
      <c r="D29" s="88" t="s">
        <v>9</v>
      </c>
      <c r="E29" s="98">
        <v>112213.45</v>
      </c>
      <c r="F29" s="92" t="s">
        <v>32</v>
      </c>
      <c r="G29" s="95" t="str">
        <f t="shared" si="1"/>
        <v>2</v>
      </c>
      <c r="H29" s="95"/>
      <c r="I29" s="96">
        <f t="shared" si="0"/>
        <v>0</v>
      </c>
      <c r="J29" s="92"/>
    </row>
    <row r="30" spans="1:10" x14ac:dyDescent="0.25">
      <c r="A30" s="92">
        <v>41</v>
      </c>
      <c r="B30" s="88" t="s">
        <v>65</v>
      </c>
      <c r="C30" s="93">
        <v>41977</v>
      </c>
      <c r="D30" s="88" t="s">
        <v>9</v>
      </c>
      <c r="E30" s="98">
        <v>179247.86</v>
      </c>
      <c r="F30" s="92" t="s">
        <v>40</v>
      </c>
      <c r="G30" s="95" t="str">
        <f t="shared" si="1"/>
        <v>2</v>
      </c>
      <c r="H30" s="95" t="s">
        <v>13</v>
      </c>
      <c r="I30" s="96">
        <f t="shared" si="0"/>
        <v>179247.86</v>
      </c>
      <c r="J30" s="97" t="s">
        <v>1748</v>
      </c>
    </row>
    <row r="31" spans="1:10" x14ac:dyDescent="0.25">
      <c r="A31" s="92">
        <v>42</v>
      </c>
      <c r="B31" s="88" t="s">
        <v>66</v>
      </c>
      <c r="C31" s="93">
        <v>41977</v>
      </c>
      <c r="D31" s="88" t="s">
        <v>9</v>
      </c>
      <c r="E31" s="98">
        <v>89623.93</v>
      </c>
      <c r="F31" s="92" t="s">
        <v>40</v>
      </c>
      <c r="G31" s="95" t="str">
        <f t="shared" si="1"/>
        <v>2</v>
      </c>
      <c r="H31" s="95"/>
      <c r="I31" s="96">
        <f t="shared" si="0"/>
        <v>0</v>
      </c>
      <c r="J31" s="92"/>
    </row>
    <row r="32" spans="1:10" x14ac:dyDescent="0.25">
      <c r="A32" s="92">
        <v>43</v>
      </c>
      <c r="B32" s="88" t="s">
        <v>67</v>
      </c>
      <c r="C32" s="93">
        <v>41977</v>
      </c>
      <c r="D32" s="88" t="s">
        <v>9</v>
      </c>
      <c r="E32" s="98">
        <v>119498.58</v>
      </c>
      <c r="F32" s="92" t="s">
        <v>40</v>
      </c>
      <c r="G32" s="95" t="str">
        <f t="shared" si="1"/>
        <v>2</v>
      </c>
      <c r="H32" s="95" t="s">
        <v>13</v>
      </c>
      <c r="I32" s="96">
        <f t="shared" si="0"/>
        <v>119498.58</v>
      </c>
      <c r="J32" s="97" t="s">
        <v>1748</v>
      </c>
    </row>
    <row r="33" spans="1:10" x14ac:dyDescent="0.25">
      <c r="A33" s="92">
        <v>68</v>
      </c>
      <c r="B33" s="88" t="s">
        <v>68</v>
      </c>
      <c r="C33" s="93">
        <v>41977</v>
      </c>
      <c r="D33" s="88" t="s">
        <v>9</v>
      </c>
      <c r="E33" s="98">
        <v>283809.12</v>
      </c>
      <c r="F33" s="92" t="s">
        <v>34</v>
      </c>
      <c r="G33" s="95" t="str">
        <f t="shared" si="1"/>
        <v>2</v>
      </c>
      <c r="H33" s="95"/>
      <c r="I33" s="96">
        <f t="shared" si="0"/>
        <v>0</v>
      </c>
      <c r="J33" s="92"/>
    </row>
    <row r="34" spans="1:10" x14ac:dyDescent="0.25">
      <c r="A34" s="92">
        <v>44</v>
      </c>
      <c r="B34" s="88" t="s">
        <v>69</v>
      </c>
      <c r="C34" s="93">
        <v>41977</v>
      </c>
      <c r="D34" s="88" t="s">
        <v>9</v>
      </c>
      <c r="E34" s="98">
        <v>89623.93</v>
      </c>
      <c r="F34" s="92" t="s">
        <v>40</v>
      </c>
      <c r="G34" s="95" t="str">
        <f t="shared" si="1"/>
        <v>2</v>
      </c>
      <c r="H34" s="95" t="s">
        <v>13</v>
      </c>
      <c r="I34" s="96">
        <f t="shared" si="0"/>
        <v>89623.93</v>
      </c>
      <c r="J34" s="97" t="s">
        <v>1748</v>
      </c>
    </row>
    <row r="35" spans="1:10" x14ac:dyDescent="0.25">
      <c r="A35" s="92">
        <v>85</v>
      </c>
      <c r="B35" s="88" t="s">
        <v>70</v>
      </c>
      <c r="C35" s="93">
        <v>41977</v>
      </c>
      <c r="D35" s="88" t="s">
        <v>9</v>
      </c>
      <c r="E35" s="98">
        <v>179247.86</v>
      </c>
      <c r="F35" s="92" t="s">
        <v>32</v>
      </c>
      <c r="G35" s="95" t="str">
        <f t="shared" si="1"/>
        <v>2</v>
      </c>
      <c r="H35" s="95" t="s">
        <v>13</v>
      </c>
      <c r="I35" s="96">
        <f t="shared" si="0"/>
        <v>179247.86</v>
      </c>
      <c r="J35" s="97" t="s">
        <v>1748</v>
      </c>
    </row>
    <row r="36" spans="1:10" x14ac:dyDescent="0.25">
      <c r="A36" s="92">
        <v>86</v>
      </c>
      <c r="B36" s="88" t="s">
        <v>71</v>
      </c>
      <c r="C36" s="93">
        <v>41977</v>
      </c>
      <c r="D36" s="88" t="s">
        <v>9</v>
      </c>
      <c r="E36" s="98">
        <v>370445.58</v>
      </c>
      <c r="F36" s="92" t="s">
        <v>32</v>
      </c>
      <c r="G36" s="95" t="str">
        <f t="shared" si="1"/>
        <v>2</v>
      </c>
      <c r="H36" s="95"/>
      <c r="I36" s="96">
        <f t="shared" si="0"/>
        <v>0</v>
      </c>
      <c r="J36" s="92"/>
    </row>
    <row r="37" spans="1:10" x14ac:dyDescent="0.25">
      <c r="A37" s="92">
        <v>113</v>
      </c>
      <c r="B37" s="88" t="s">
        <v>72</v>
      </c>
      <c r="C37" s="93">
        <v>41977</v>
      </c>
      <c r="D37" s="88" t="s">
        <v>9</v>
      </c>
      <c r="E37" s="98">
        <v>52280.63</v>
      </c>
      <c r="F37" s="92" t="s">
        <v>35</v>
      </c>
      <c r="G37" s="95" t="str">
        <f t="shared" si="1"/>
        <v>2</v>
      </c>
      <c r="H37" s="95" t="s">
        <v>13</v>
      </c>
      <c r="I37" s="96">
        <f t="shared" si="0"/>
        <v>52280.63</v>
      </c>
      <c r="J37" s="97" t="s">
        <v>1748</v>
      </c>
    </row>
    <row r="38" spans="1:10" x14ac:dyDescent="0.25">
      <c r="A38" s="92">
        <v>69</v>
      </c>
      <c r="B38" s="88" t="s">
        <v>73</v>
      </c>
      <c r="C38" s="93">
        <v>42082</v>
      </c>
      <c r="D38" s="88" t="s">
        <v>9</v>
      </c>
      <c r="E38" s="98">
        <v>10410</v>
      </c>
      <c r="F38" s="92" t="s">
        <v>34</v>
      </c>
      <c r="G38" s="95" t="str">
        <f t="shared" si="1"/>
        <v>2</v>
      </c>
      <c r="H38" s="95"/>
      <c r="I38" s="96">
        <f t="shared" si="0"/>
        <v>0</v>
      </c>
      <c r="J38" s="92"/>
    </row>
    <row r="39" spans="1:10" x14ac:dyDescent="0.25">
      <c r="A39" s="92">
        <v>70</v>
      </c>
      <c r="B39" s="88" t="s">
        <v>74</v>
      </c>
      <c r="C39" s="93">
        <v>42275</v>
      </c>
      <c r="D39" s="88" t="s">
        <v>9</v>
      </c>
      <c r="E39" s="98">
        <v>54103.31</v>
      </c>
      <c r="F39" s="92" t="s">
        <v>34</v>
      </c>
      <c r="G39" s="95" t="str">
        <f t="shared" si="1"/>
        <v>2</v>
      </c>
      <c r="H39" s="95"/>
      <c r="I39" s="96">
        <f t="shared" si="0"/>
        <v>0</v>
      </c>
      <c r="J39" s="92"/>
    </row>
    <row r="40" spans="1:10" x14ac:dyDescent="0.25">
      <c r="A40" s="92">
        <v>45</v>
      </c>
      <c r="B40" s="88" t="s">
        <v>75</v>
      </c>
      <c r="C40" s="93">
        <v>42275</v>
      </c>
      <c r="D40" s="88" t="s">
        <v>9</v>
      </c>
      <c r="E40" s="98">
        <v>93151.12</v>
      </c>
      <c r="F40" s="92" t="s">
        <v>40</v>
      </c>
      <c r="G40" s="95" t="str">
        <f t="shared" si="1"/>
        <v>2</v>
      </c>
      <c r="H40" s="95"/>
      <c r="I40" s="96">
        <f t="shared" si="0"/>
        <v>0</v>
      </c>
      <c r="J40" s="92"/>
    </row>
    <row r="41" spans="1:10" x14ac:dyDescent="0.25">
      <c r="A41" s="92">
        <v>71</v>
      </c>
      <c r="B41" s="88" t="s">
        <v>76</v>
      </c>
      <c r="C41" s="93">
        <v>42275</v>
      </c>
      <c r="D41" s="88" t="s">
        <v>9</v>
      </c>
      <c r="E41" s="98">
        <v>337134.43</v>
      </c>
      <c r="F41" s="92" t="s">
        <v>34</v>
      </c>
      <c r="G41" s="95" t="str">
        <f t="shared" si="1"/>
        <v>2</v>
      </c>
      <c r="H41" s="95"/>
      <c r="I41" s="96">
        <f t="shared" si="0"/>
        <v>0</v>
      </c>
      <c r="J41" s="92"/>
    </row>
    <row r="42" spans="1:10" x14ac:dyDescent="0.25">
      <c r="A42" s="92">
        <v>87</v>
      </c>
      <c r="B42" s="88" t="s">
        <v>77</v>
      </c>
      <c r="C42" s="93">
        <v>42275</v>
      </c>
      <c r="D42" s="88" t="s">
        <v>9</v>
      </c>
      <c r="E42" s="98">
        <v>11302.77</v>
      </c>
      <c r="F42" s="92" t="s">
        <v>32</v>
      </c>
      <c r="G42" s="95" t="str">
        <f t="shared" si="1"/>
        <v>2</v>
      </c>
      <c r="H42" s="95"/>
      <c r="I42" s="96">
        <f t="shared" si="0"/>
        <v>0</v>
      </c>
      <c r="J42" s="92"/>
    </row>
    <row r="43" spans="1:10" x14ac:dyDescent="0.25">
      <c r="A43" s="92">
        <v>88</v>
      </c>
      <c r="B43" s="88" t="s">
        <v>78</v>
      </c>
      <c r="C43" s="93">
        <v>42275</v>
      </c>
      <c r="D43" s="88" t="s">
        <v>9</v>
      </c>
      <c r="E43" s="98">
        <v>1208780.6499999999</v>
      </c>
      <c r="F43" s="92" t="s">
        <v>32</v>
      </c>
      <c r="G43" s="95" t="str">
        <f t="shared" si="1"/>
        <v>2</v>
      </c>
      <c r="H43" s="95"/>
      <c r="I43" s="96">
        <f t="shared" si="0"/>
        <v>0</v>
      </c>
      <c r="J43" s="92"/>
    </row>
    <row r="44" spans="1:10" x14ac:dyDescent="0.25">
      <c r="A44" s="92">
        <v>105</v>
      </c>
      <c r="B44" s="88" t="s">
        <v>79</v>
      </c>
      <c r="C44" s="93">
        <v>42369</v>
      </c>
      <c r="D44" s="88" t="s">
        <v>9</v>
      </c>
      <c r="E44" s="98">
        <v>110092.5</v>
      </c>
      <c r="F44" s="92" t="s">
        <v>80</v>
      </c>
      <c r="G44" s="95" t="str">
        <f t="shared" si="1"/>
        <v>2</v>
      </c>
      <c r="H44" s="95" t="s">
        <v>13</v>
      </c>
      <c r="I44" s="96">
        <f t="shared" si="0"/>
        <v>110092.5</v>
      </c>
      <c r="J44" s="97" t="s">
        <v>1748</v>
      </c>
    </row>
    <row r="45" spans="1:10" x14ac:dyDescent="0.25">
      <c r="A45" s="92">
        <v>89</v>
      </c>
      <c r="B45" s="88" t="s">
        <v>81</v>
      </c>
      <c r="C45" s="93">
        <v>42475</v>
      </c>
      <c r="D45" s="88" t="s">
        <v>9</v>
      </c>
      <c r="E45" s="98">
        <v>5451.07</v>
      </c>
      <c r="F45" s="92" t="s">
        <v>32</v>
      </c>
      <c r="G45" s="95" t="str">
        <f t="shared" si="1"/>
        <v>2</v>
      </c>
      <c r="H45" s="95"/>
      <c r="I45" s="96">
        <f t="shared" si="0"/>
        <v>0</v>
      </c>
      <c r="J45" s="92"/>
    </row>
    <row r="46" spans="1:10" x14ac:dyDescent="0.25">
      <c r="A46" s="92">
        <v>46</v>
      </c>
      <c r="B46" s="88" t="s">
        <v>82</v>
      </c>
      <c r="C46" s="93">
        <v>42475</v>
      </c>
      <c r="D46" s="88" t="s">
        <v>9</v>
      </c>
      <c r="E46" s="98">
        <v>20354.29</v>
      </c>
      <c r="F46" s="92" t="s">
        <v>40</v>
      </c>
      <c r="G46" s="95" t="str">
        <f t="shared" si="1"/>
        <v>2</v>
      </c>
      <c r="H46" s="95"/>
      <c r="I46" s="96">
        <f t="shared" si="0"/>
        <v>0</v>
      </c>
      <c r="J46" s="92"/>
    </row>
    <row r="47" spans="1:10" x14ac:dyDescent="0.25">
      <c r="A47" s="92">
        <v>47</v>
      </c>
      <c r="B47" s="88" t="s">
        <v>83</v>
      </c>
      <c r="C47" s="93">
        <v>42475</v>
      </c>
      <c r="D47" s="88" t="s">
        <v>9</v>
      </c>
      <c r="E47" s="98">
        <v>68457.149999999994</v>
      </c>
      <c r="F47" s="92" t="s">
        <v>40</v>
      </c>
      <c r="G47" s="95" t="str">
        <f t="shared" si="1"/>
        <v>2</v>
      </c>
      <c r="H47" s="95"/>
      <c r="I47" s="96">
        <f t="shared" si="0"/>
        <v>0</v>
      </c>
      <c r="J47" s="92"/>
    </row>
    <row r="48" spans="1:10" x14ac:dyDescent="0.25">
      <c r="A48" s="92">
        <v>90</v>
      </c>
      <c r="B48" s="88" t="s">
        <v>84</v>
      </c>
      <c r="C48" s="93">
        <v>42529</v>
      </c>
      <c r="D48" s="88" t="s">
        <v>9</v>
      </c>
      <c r="E48" s="94">
        <v>605918.53</v>
      </c>
      <c r="F48" s="92" t="s">
        <v>32</v>
      </c>
      <c r="G48" s="95" t="str">
        <f t="shared" si="1"/>
        <v>2</v>
      </c>
      <c r="H48" s="95"/>
      <c r="I48" s="96">
        <f t="shared" si="0"/>
        <v>0</v>
      </c>
      <c r="J48" s="92"/>
    </row>
    <row r="49" spans="1:10" x14ac:dyDescent="0.25">
      <c r="A49" s="92">
        <v>48</v>
      </c>
      <c r="B49" s="88" t="s">
        <v>85</v>
      </c>
      <c r="C49" s="93">
        <v>42569</v>
      </c>
      <c r="D49" s="88" t="s">
        <v>9</v>
      </c>
      <c r="E49" s="98">
        <v>36876.699999999997</v>
      </c>
      <c r="F49" s="92" t="s">
        <v>40</v>
      </c>
      <c r="G49" s="95" t="str">
        <f t="shared" si="1"/>
        <v>2</v>
      </c>
      <c r="H49" s="95" t="s">
        <v>13</v>
      </c>
      <c r="I49" s="96">
        <f t="shared" si="0"/>
        <v>36876.699999999997</v>
      </c>
      <c r="J49" s="97" t="s">
        <v>1748</v>
      </c>
    </row>
    <row r="50" spans="1:10" x14ac:dyDescent="0.25">
      <c r="A50" s="92">
        <v>49</v>
      </c>
      <c r="B50" s="88" t="s">
        <v>86</v>
      </c>
      <c r="C50" s="93">
        <v>42716</v>
      </c>
      <c r="D50" s="88" t="s">
        <v>9</v>
      </c>
      <c r="E50" s="98">
        <v>2999.68</v>
      </c>
      <c r="F50" s="92" t="s">
        <v>40</v>
      </c>
      <c r="G50" s="95" t="str">
        <f t="shared" si="1"/>
        <v>2</v>
      </c>
      <c r="H50" s="95" t="s">
        <v>13</v>
      </c>
      <c r="I50" s="96">
        <f t="shared" si="0"/>
        <v>2999.68</v>
      </c>
      <c r="J50" s="97" t="s">
        <v>1749</v>
      </c>
    </row>
    <row r="51" spans="1:10" x14ac:dyDescent="0.25">
      <c r="A51" s="92">
        <v>50</v>
      </c>
      <c r="B51" s="88" t="s">
        <v>87</v>
      </c>
      <c r="C51" s="93">
        <v>42716</v>
      </c>
      <c r="D51" s="88" t="s">
        <v>9</v>
      </c>
      <c r="E51" s="98">
        <v>5345.6</v>
      </c>
      <c r="F51" s="92" t="s">
        <v>40</v>
      </c>
      <c r="G51" s="95" t="str">
        <f t="shared" si="1"/>
        <v>2</v>
      </c>
      <c r="H51" s="95" t="s">
        <v>13</v>
      </c>
      <c r="I51" s="96">
        <f t="shared" si="0"/>
        <v>5345.6</v>
      </c>
      <c r="J51" s="97" t="s">
        <v>1748</v>
      </c>
    </row>
    <row r="52" spans="1:10" x14ac:dyDescent="0.25">
      <c r="A52" s="92">
        <v>51</v>
      </c>
      <c r="B52" s="88" t="s">
        <v>88</v>
      </c>
      <c r="C52" s="93">
        <v>42744</v>
      </c>
      <c r="D52" s="88" t="s">
        <v>9</v>
      </c>
      <c r="E52" s="98">
        <v>58200</v>
      </c>
      <c r="F52" s="92" t="s">
        <v>40</v>
      </c>
      <c r="G52" s="95" t="str">
        <f t="shared" si="1"/>
        <v>2</v>
      </c>
      <c r="H52" s="95" t="s">
        <v>13</v>
      </c>
      <c r="I52" s="96">
        <f t="shared" si="0"/>
        <v>58200</v>
      </c>
      <c r="J52" s="97" t="s">
        <v>1748</v>
      </c>
    </row>
    <row r="53" spans="1:10" x14ac:dyDescent="0.25">
      <c r="A53" s="92">
        <v>52</v>
      </c>
      <c r="B53" s="88" t="s">
        <v>89</v>
      </c>
      <c r="C53" s="93">
        <v>42828</v>
      </c>
      <c r="D53" s="88" t="s">
        <v>9</v>
      </c>
      <c r="E53" s="98">
        <v>3300</v>
      </c>
      <c r="F53" s="92" t="s">
        <v>40</v>
      </c>
      <c r="G53" s="95" t="str">
        <f t="shared" si="1"/>
        <v>2</v>
      </c>
      <c r="H53" s="95"/>
      <c r="I53" s="96">
        <f t="shared" si="0"/>
        <v>0</v>
      </c>
      <c r="J53" s="92"/>
    </row>
    <row r="54" spans="1:10" x14ac:dyDescent="0.25">
      <c r="A54" s="92">
        <v>53</v>
      </c>
      <c r="B54" s="88" t="s">
        <v>90</v>
      </c>
      <c r="C54" s="93">
        <v>42828</v>
      </c>
      <c r="D54" s="88" t="s">
        <v>9</v>
      </c>
      <c r="E54" s="98">
        <v>3300</v>
      </c>
      <c r="F54" s="92" t="s">
        <v>40</v>
      </c>
      <c r="G54" s="95" t="str">
        <f t="shared" si="1"/>
        <v>2</v>
      </c>
      <c r="H54" s="95"/>
      <c r="I54" s="96">
        <f t="shared" si="0"/>
        <v>0</v>
      </c>
      <c r="J54" s="92"/>
    </row>
    <row r="55" spans="1:10" x14ac:dyDescent="0.25">
      <c r="A55" s="92">
        <v>54</v>
      </c>
      <c r="B55" s="88" t="s">
        <v>91</v>
      </c>
      <c r="C55" s="93">
        <v>42828</v>
      </c>
      <c r="D55" s="88" t="s">
        <v>9</v>
      </c>
      <c r="E55" s="98">
        <v>3300</v>
      </c>
      <c r="F55" s="92" t="s">
        <v>40</v>
      </c>
      <c r="G55" s="95" t="str">
        <f t="shared" si="1"/>
        <v>2</v>
      </c>
      <c r="H55" s="95"/>
      <c r="I55" s="96">
        <f t="shared" si="0"/>
        <v>0</v>
      </c>
      <c r="J55" s="92"/>
    </row>
    <row r="56" spans="1:10" x14ac:dyDescent="0.25">
      <c r="A56" s="92">
        <v>55</v>
      </c>
      <c r="B56" s="88" t="s">
        <v>92</v>
      </c>
      <c r="C56" s="93">
        <v>42828</v>
      </c>
      <c r="D56" s="88" t="s">
        <v>9</v>
      </c>
      <c r="E56" s="98">
        <v>3300</v>
      </c>
      <c r="F56" s="92" t="s">
        <v>40</v>
      </c>
      <c r="G56" s="95" t="str">
        <f t="shared" si="1"/>
        <v>2</v>
      </c>
      <c r="H56" s="95"/>
      <c r="I56" s="96">
        <f t="shared" si="0"/>
        <v>0</v>
      </c>
      <c r="J56" s="92"/>
    </row>
    <row r="57" spans="1:10" x14ac:dyDescent="0.25">
      <c r="A57" s="92">
        <v>91</v>
      </c>
      <c r="B57" s="88" t="s">
        <v>93</v>
      </c>
      <c r="C57" s="93">
        <v>42853</v>
      </c>
      <c r="D57" s="88" t="s">
        <v>9</v>
      </c>
      <c r="E57" s="98">
        <v>6042</v>
      </c>
      <c r="F57" s="92" t="s">
        <v>32</v>
      </c>
      <c r="G57" s="95" t="str">
        <f t="shared" si="1"/>
        <v>2</v>
      </c>
      <c r="H57" s="95"/>
      <c r="I57" s="96">
        <f t="shared" si="0"/>
        <v>0</v>
      </c>
      <c r="J57" s="92"/>
    </row>
    <row r="58" spans="1:10" x14ac:dyDescent="0.25">
      <c r="A58" s="92">
        <v>92</v>
      </c>
      <c r="B58" s="88" t="s">
        <v>94</v>
      </c>
      <c r="C58" s="93">
        <v>43008</v>
      </c>
      <c r="D58" s="88" t="s">
        <v>9</v>
      </c>
      <c r="E58" s="98">
        <v>12246</v>
      </c>
      <c r="F58" s="92" t="s">
        <v>32</v>
      </c>
      <c r="G58" s="95" t="str">
        <f t="shared" si="1"/>
        <v>2</v>
      </c>
      <c r="H58" s="95"/>
      <c r="I58" s="96">
        <f t="shared" si="0"/>
        <v>0</v>
      </c>
      <c r="J58" s="92"/>
    </row>
    <row r="59" spans="1:10" x14ac:dyDescent="0.25">
      <c r="A59" s="92">
        <v>93</v>
      </c>
      <c r="B59" s="88" t="s">
        <v>95</v>
      </c>
      <c r="C59" s="93">
        <v>43069</v>
      </c>
      <c r="D59" s="88" t="s">
        <v>9</v>
      </c>
      <c r="E59" s="98">
        <v>11000</v>
      </c>
      <c r="F59" s="92" t="s">
        <v>32</v>
      </c>
      <c r="G59" s="95" t="str">
        <f t="shared" si="1"/>
        <v>2</v>
      </c>
      <c r="H59" s="95"/>
      <c r="I59" s="96">
        <f t="shared" si="0"/>
        <v>0</v>
      </c>
      <c r="J59" s="92"/>
    </row>
    <row r="60" spans="1:10" x14ac:dyDescent="0.25">
      <c r="A60" s="92">
        <v>114</v>
      </c>
      <c r="B60" s="88" t="s">
        <v>96</v>
      </c>
      <c r="C60" s="93">
        <v>43100</v>
      </c>
      <c r="D60" s="88" t="s">
        <v>9</v>
      </c>
      <c r="E60" s="98">
        <v>2454</v>
      </c>
      <c r="F60" s="92" t="s">
        <v>35</v>
      </c>
      <c r="G60" s="95" t="str">
        <f t="shared" si="1"/>
        <v>2</v>
      </c>
      <c r="H60" s="95"/>
      <c r="I60" s="96">
        <f t="shared" si="0"/>
        <v>0</v>
      </c>
      <c r="J60" s="92"/>
    </row>
    <row r="61" spans="1:10" x14ac:dyDescent="0.25">
      <c r="A61" s="92">
        <v>56</v>
      </c>
      <c r="B61" s="88" t="s">
        <v>97</v>
      </c>
      <c r="C61" s="93">
        <v>43217</v>
      </c>
      <c r="D61" s="88" t="s">
        <v>9</v>
      </c>
      <c r="E61" s="98">
        <v>35121.449999999997</v>
      </c>
      <c r="F61" s="92" t="s">
        <v>40</v>
      </c>
      <c r="G61" s="95" t="str">
        <f t="shared" si="1"/>
        <v>2</v>
      </c>
      <c r="H61" s="95" t="s">
        <v>13</v>
      </c>
      <c r="I61" s="96">
        <f t="shared" ref="I61:I73" si="2">+IF(H61&gt;0,E61,0)</f>
        <v>35121.449999999997</v>
      </c>
      <c r="J61" s="97" t="s">
        <v>1748</v>
      </c>
    </row>
    <row r="62" spans="1:10" x14ac:dyDescent="0.25">
      <c r="A62" s="92">
        <v>115</v>
      </c>
      <c r="B62" s="88" t="s">
        <v>99</v>
      </c>
      <c r="C62" s="93">
        <v>43312</v>
      </c>
      <c r="D62" s="88" t="s">
        <v>9</v>
      </c>
      <c r="E62" s="98">
        <v>175826.95</v>
      </c>
      <c r="F62" s="92" t="s">
        <v>35</v>
      </c>
      <c r="G62" s="95" t="str">
        <f t="shared" si="1"/>
        <v>2</v>
      </c>
      <c r="H62" s="95" t="s">
        <v>13</v>
      </c>
      <c r="I62" s="96">
        <f t="shared" si="2"/>
        <v>175826.95</v>
      </c>
      <c r="J62" s="97" t="s">
        <v>1748</v>
      </c>
    </row>
    <row r="63" spans="1:10" x14ac:dyDescent="0.25">
      <c r="A63" s="92">
        <v>94</v>
      </c>
      <c r="B63" s="88" t="s">
        <v>100</v>
      </c>
      <c r="C63" s="93">
        <v>43312</v>
      </c>
      <c r="D63" s="88" t="s">
        <v>9</v>
      </c>
      <c r="E63" s="98">
        <v>3382.71</v>
      </c>
      <c r="F63" s="92" t="s">
        <v>32</v>
      </c>
      <c r="G63" s="95" t="str">
        <f t="shared" ref="G63:G72" si="3">+LEFT(F63,1)</f>
        <v>2</v>
      </c>
      <c r="H63" s="95"/>
      <c r="I63" s="96">
        <f t="shared" si="2"/>
        <v>0</v>
      </c>
      <c r="J63" s="92"/>
    </row>
    <row r="64" spans="1:10" x14ac:dyDescent="0.25">
      <c r="A64" s="92">
        <v>95</v>
      </c>
      <c r="B64" s="88" t="s">
        <v>101</v>
      </c>
      <c r="C64" s="93">
        <v>43616</v>
      </c>
      <c r="D64" s="88" t="s">
        <v>9</v>
      </c>
      <c r="E64" s="98">
        <v>48734</v>
      </c>
      <c r="F64" s="92" t="s">
        <v>32</v>
      </c>
      <c r="G64" s="95" t="str">
        <f t="shared" si="3"/>
        <v>2</v>
      </c>
      <c r="H64" s="95" t="s">
        <v>13</v>
      </c>
      <c r="I64" s="96">
        <f t="shared" si="2"/>
        <v>48734</v>
      </c>
      <c r="J64" s="97" t="s">
        <v>1748</v>
      </c>
    </row>
    <row r="65" spans="1:10" x14ac:dyDescent="0.25">
      <c r="A65" s="92">
        <v>96</v>
      </c>
      <c r="B65" s="88" t="s">
        <v>102</v>
      </c>
      <c r="C65" s="93">
        <v>43616</v>
      </c>
      <c r="D65" s="88" t="s">
        <v>9</v>
      </c>
      <c r="E65" s="98">
        <v>9630.7999999999993</v>
      </c>
      <c r="F65" s="92" t="s">
        <v>32</v>
      </c>
      <c r="G65" s="95" t="str">
        <f t="shared" si="3"/>
        <v>2</v>
      </c>
      <c r="H65" s="95" t="s">
        <v>13</v>
      </c>
      <c r="I65" s="96">
        <f t="shared" si="2"/>
        <v>9630.7999999999993</v>
      </c>
      <c r="J65" s="97" t="s">
        <v>1748</v>
      </c>
    </row>
    <row r="66" spans="1:10" x14ac:dyDescent="0.25">
      <c r="A66" s="92">
        <v>97</v>
      </c>
      <c r="B66" s="88" t="s">
        <v>103</v>
      </c>
      <c r="C66" s="93">
        <v>43616</v>
      </c>
      <c r="D66" s="88" t="s">
        <v>9</v>
      </c>
      <c r="E66" s="98">
        <v>22983.200000000001</v>
      </c>
      <c r="F66" s="92" t="s">
        <v>32</v>
      </c>
      <c r="G66" s="95" t="str">
        <f t="shared" si="3"/>
        <v>2</v>
      </c>
      <c r="H66" s="95" t="s">
        <v>13</v>
      </c>
      <c r="I66" s="96">
        <f t="shared" si="2"/>
        <v>22983.200000000001</v>
      </c>
      <c r="J66" s="97" t="s">
        <v>1748</v>
      </c>
    </row>
    <row r="67" spans="1:10" x14ac:dyDescent="0.25">
      <c r="A67" s="92">
        <v>98</v>
      </c>
      <c r="B67" s="88" t="s">
        <v>104</v>
      </c>
      <c r="C67" s="93">
        <v>43890</v>
      </c>
      <c r="D67" s="88" t="s">
        <v>9</v>
      </c>
      <c r="E67" s="98">
        <v>20171.599999999999</v>
      </c>
      <c r="F67" s="92" t="s">
        <v>32</v>
      </c>
      <c r="G67" s="95" t="str">
        <f t="shared" si="3"/>
        <v>2</v>
      </c>
      <c r="H67" s="95" t="s">
        <v>13</v>
      </c>
      <c r="I67" s="96">
        <f t="shared" si="2"/>
        <v>20171.599999999999</v>
      </c>
      <c r="J67" s="97" t="s">
        <v>1748</v>
      </c>
    </row>
    <row r="68" spans="1:10" x14ac:dyDescent="0.25">
      <c r="A68" s="92">
        <v>99</v>
      </c>
      <c r="B68" s="88" t="s">
        <v>105</v>
      </c>
      <c r="C68" s="93">
        <v>43890</v>
      </c>
      <c r="D68" s="88" t="s">
        <v>9</v>
      </c>
      <c r="E68" s="98">
        <v>30064</v>
      </c>
      <c r="F68" s="92" t="s">
        <v>32</v>
      </c>
      <c r="G68" s="95" t="str">
        <f t="shared" si="3"/>
        <v>2</v>
      </c>
      <c r="H68" s="95" t="s">
        <v>13</v>
      </c>
      <c r="I68" s="96">
        <f t="shared" si="2"/>
        <v>30064</v>
      </c>
      <c r="J68" s="97" t="s">
        <v>1748</v>
      </c>
    </row>
    <row r="69" spans="1:10" x14ac:dyDescent="0.25">
      <c r="A69" s="92">
        <v>57</v>
      </c>
      <c r="B69" s="88" t="s">
        <v>106</v>
      </c>
      <c r="C69" s="93">
        <v>44061</v>
      </c>
      <c r="D69" s="88" t="s">
        <v>9</v>
      </c>
      <c r="E69" s="98">
        <v>5640</v>
      </c>
      <c r="F69" s="92" t="s">
        <v>40</v>
      </c>
      <c r="G69" s="95" t="str">
        <f t="shared" si="3"/>
        <v>2</v>
      </c>
      <c r="H69" s="95"/>
      <c r="I69" s="96">
        <f t="shared" si="2"/>
        <v>0</v>
      </c>
      <c r="J69" s="92"/>
    </row>
    <row r="70" spans="1:10" x14ac:dyDescent="0.25">
      <c r="A70" s="92">
        <v>116</v>
      </c>
      <c r="B70" s="88" t="s">
        <v>107</v>
      </c>
      <c r="C70" s="93">
        <v>44153</v>
      </c>
      <c r="D70" s="88" t="s">
        <v>9</v>
      </c>
      <c r="E70" s="98">
        <v>27900</v>
      </c>
      <c r="F70" s="92" t="s">
        <v>35</v>
      </c>
      <c r="G70" s="95" t="str">
        <f t="shared" si="3"/>
        <v>2</v>
      </c>
      <c r="H70" s="95" t="s">
        <v>13</v>
      </c>
      <c r="I70" s="96">
        <f t="shared" si="2"/>
        <v>27900</v>
      </c>
      <c r="J70" s="97" t="s">
        <v>1748</v>
      </c>
    </row>
    <row r="71" spans="1:10" x14ac:dyDescent="0.25">
      <c r="A71" s="92">
        <v>58</v>
      </c>
      <c r="B71" s="88" t="s">
        <v>108</v>
      </c>
      <c r="C71" s="93">
        <v>44161</v>
      </c>
      <c r="D71" s="88" t="s">
        <v>9</v>
      </c>
      <c r="E71" s="98">
        <v>6630</v>
      </c>
      <c r="F71" s="92" t="s">
        <v>40</v>
      </c>
      <c r="G71" s="95" t="str">
        <f t="shared" si="3"/>
        <v>2</v>
      </c>
      <c r="H71" s="95"/>
      <c r="I71" s="96">
        <f t="shared" si="2"/>
        <v>0</v>
      </c>
      <c r="J71" s="92"/>
    </row>
    <row r="72" spans="1:10" x14ac:dyDescent="0.25">
      <c r="A72" s="92">
        <v>100</v>
      </c>
      <c r="B72" s="88" t="s">
        <v>109</v>
      </c>
      <c r="C72" s="93">
        <v>44530</v>
      </c>
      <c r="D72" s="92"/>
      <c r="E72" s="98">
        <v>8185</v>
      </c>
      <c r="F72" s="92" t="s">
        <v>32</v>
      </c>
      <c r="G72" s="95" t="str">
        <f t="shared" si="3"/>
        <v>2</v>
      </c>
      <c r="H72" s="95" t="s">
        <v>13</v>
      </c>
      <c r="I72" s="96">
        <f t="shared" si="2"/>
        <v>8185</v>
      </c>
      <c r="J72" s="97" t="s">
        <v>1748</v>
      </c>
    </row>
    <row r="73" spans="1:10" x14ac:dyDescent="0.25">
      <c r="A73" s="92">
        <v>101</v>
      </c>
      <c r="B73" s="88" t="s">
        <v>1956</v>
      </c>
      <c r="C73" s="93">
        <v>44952</v>
      </c>
      <c r="D73" s="92"/>
      <c r="E73" s="98">
        <v>17176.96</v>
      </c>
      <c r="F73" s="92" t="s">
        <v>32</v>
      </c>
      <c r="G73" s="95" t="str">
        <f>+LEFT(F73,1)</f>
        <v>2</v>
      </c>
      <c r="H73" s="95"/>
      <c r="I73" s="96">
        <f t="shared" si="2"/>
        <v>0</v>
      </c>
      <c r="J73" s="97"/>
    </row>
    <row r="74" spans="1:10" x14ac:dyDescent="0.25">
      <c r="A74" s="92">
        <v>117</v>
      </c>
      <c r="B74" s="92" t="s">
        <v>2206</v>
      </c>
      <c r="C74" s="93">
        <v>45664</v>
      </c>
      <c r="D74" s="92"/>
      <c r="E74" s="98">
        <v>192197.93</v>
      </c>
      <c r="F74" s="92">
        <v>291</v>
      </c>
      <c r="G74" s="95" t="str">
        <f t="shared" ref="G74:G83" si="4">+LEFT(F74,1)</f>
        <v>2</v>
      </c>
      <c r="H74" s="95" t="s">
        <v>13</v>
      </c>
      <c r="I74" s="96">
        <f>+E74</f>
        <v>192197.93</v>
      </c>
      <c r="J74" s="117" t="s">
        <v>2199</v>
      </c>
    </row>
    <row r="75" spans="1:10" x14ac:dyDescent="0.25">
      <c r="A75" s="92">
        <v>106</v>
      </c>
      <c r="B75" s="92" t="s">
        <v>2207</v>
      </c>
      <c r="C75" s="93">
        <v>45664</v>
      </c>
      <c r="D75" s="92"/>
      <c r="E75" s="98">
        <v>121108.75</v>
      </c>
      <c r="F75" s="92">
        <v>290</v>
      </c>
      <c r="G75" s="95" t="str">
        <f t="shared" si="4"/>
        <v>2</v>
      </c>
      <c r="H75" s="95"/>
      <c r="I75" s="96">
        <f t="shared" ref="I75:I83" si="5">+IF(H75&gt;0,E75,0)</f>
        <v>0</v>
      </c>
      <c r="J75" s="117" t="s">
        <v>2199</v>
      </c>
    </row>
    <row r="76" spans="1:10" x14ac:dyDescent="0.25">
      <c r="A76" s="92">
        <v>102</v>
      </c>
      <c r="B76" s="92" t="s">
        <v>2208</v>
      </c>
      <c r="C76" s="93">
        <v>45664</v>
      </c>
      <c r="D76" s="92"/>
      <c r="E76" s="98">
        <v>2771283.86</v>
      </c>
      <c r="F76" s="92">
        <v>220</v>
      </c>
      <c r="G76" s="95" t="str">
        <f t="shared" si="4"/>
        <v>2</v>
      </c>
      <c r="H76" s="95"/>
      <c r="I76" s="96">
        <f t="shared" si="5"/>
        <v>0</v>
      </c>
      <c r="J76" s="117" t="s">
        <v>2199</v>
      </c>
    </row>
    <row r="77" spans="1:10" x14ac:dyDescent="0.25">
      <c r="A77" s="92">
        <v>72</v>
      </c>
      <c r="B77" s="92" t="s">
        <v>2209</v>
      </c>
      <c r="C77" s="93">
        <v>45664</v>
      </c>
      <c r="D77" s="92"/>
      <c r="E77" s="98">
        <v>422414.29</v>
      </c>
      <c r="F77" s="92">
        <v>211</v>
      </c>
      <c r="G77" s="95" t="str">
        <f t="shared" si="4"/>
        <v>2</v>
      </c>
      <c r="H77" s="95"/>
      <c r="I77" s="96">
        <f t="shared" si="5"/>
        <v>0</v>
      </c>
      <c r="J77" s="117" t="s">
        <v>2199</v>
      </c>
    </row>
    <row r="78" spans="1:10" x14ac:dyDescent="0.25">
      <c r="A78" s="92">
        <v>103</v>
      </c>
      <c r="B78" s="92" t="s">
        <v>2210</v>
      </c>
      <c r="C78" s="93">
        <v>45664</v>
      </c>
      <c r="D78" s="92"/>
      <c r="E78" s="98">
        <v>138192.63</v>
      </c>
      <c r="F78" s="92">
        <v>220</v>
      </c>
      <c r="G78" s="95" t="str">
        <f t="shared" si="4"/>
        <v>2</v>
      </c>
      <c r="H78" s="95"/>
      <c r="I78" s="96">
        <f t="shared" si="5"/>
        <v>0</v>
      </c>
      <c r="J78" s="117" t="s">
        <v>2199</v>
      </c>
    </row>
    <row r="79" spans="1:10" x14ac:dyDescent="0.25">
      <c r="A79" s="92">
        <v>73</v>
      </c>
      <c r="B79" s="92" t="s">
        <v>2211</v>
      </c>
      <c r="C79" s="93">
        <v>45664</v>
      </c>
      <c r="D79" s="92"/>
      <c r="E79" s="98">
        <v>25818.34</v>
      </c>
      <c r="F79" s="92">
        <v>211</v>
      </c>
      <c r="G79" s="95" t="str">
        <f t="shared" si="4"/>
        <v>2</v>
      </c>
      <c r="H79" s="95"/>
      <c r="I79" s="96">
        <f t="shared" si="5"/>
        <v>0</v>
      </c>
      <c r="J79" s="117" t="s">
        <v>2199</v>
      </c>
    </row>
    <row r="80" spans="1:10" x14ac:dyDescent="0.25">
      <c r="A80" s="92">
        <v>74</v>
      </c>
      <c r="B80" s="92" t="s">
        <v>2212</v>
      </c>
      <c r="C80" s="93">
        <v>45664</v>
      </c>
      <c r="D80" s="92"/>
      <c r="E80" s="98">
        <v>503537.97</v>
      </c>
      <c r="F80" s="92">
        <v>211</v>
      </c>
      <c r="G80" s="95" t="str">
        <f t="shared" si="4"/>
        <v>2</v>
      </c>
      <c r="H80" s="95"/>
      <c r="I80" s="96">
        <f t="shared" si="5"/>
        <v>0</v>
      </c>
      <c r="J80" s="117" t="s">
        <v>2199</v>
      </c>
    </row>
    <row r="81" spans="1:10" x14ac:dyDescent="0.25">
      <c r="A81" s="119">
        <v>75</v>
      </c>
      <c r="B81" s="119" t="s">
        <v>2213</v>
      </c>
      <c r="C81" s="101">
        <v>45664</v>
      </c>
      <c r="D81" s="92"/>
      <c r="E81" s="98">
        <v>29553.88</v>
      </c>
      <c r="F81" s="92">
        <v>211</v>
      </c>
      <c r="G81" s="120" t="str">
        <f t="shared" si="4"/>
        <v>2</v>
      </c>
      <c r="H81" s="120"/>
      <c r="I81" s="121">
        <f t="shared" si="5"/>
        <v>0</v>
      </c>
      <c r="J81" s="122" t="s">
        <v>2199</v>
      </c>
    </row>
    <row r="82" spans="1:10" x14ac:dyDescent="0.25">
      <c r="A82" s="92">
        <v>80</v>
      </c>
      <c r="B82" s="92" t="s">
        <v>2461</v>
      </c>
      <c r="C82" s="93">
        <v>36536</v>
      </c>
      <c r="D82" s="92"/>
      <c r="E82" s="98">
        <v>0</v>
      </c>
      <c r="F82" s="92">
        <v>220</v>
      </c>
      <c r="G82" s="95" t="str">
        <f t="shared" si="4"/>
        <v>2</v>
      </c>
      <c r="H82" s="95"/>
      <c r="I82" s="96">
        <f t="shared" si="5"/>
        <v>0</v>
      </c>
      <c r="J82" s="117"/>
    </row>
    <row r="83" spans="1:10" x14ac:dyDescent="0.25">
      <c r="A83" s="92">
        <v>112</v>
      </c>
      <c r="B83" s="92" t="s">
        <v>2462</v>
      </c>
      <c r="C83" s="93">
        <v>37803</v>
      </c>
      <c r="D83" s="92"/>
      <c r="E83" s="98">
        <v>0</v>
      </c>
      <c r="F83" s="92">
        <v>291</v>
      </c>
      <c r="G83" s="95" t="str">
        <f t="shared" si="4"/>
        <v>2</v>
      </c>
      <c r="H83" s="95"/>
      <c r="I83" s="96">
        <f t="shared" si="5"/>
        <v>0</v>
      </c>
      <c r="J83" s="117"/>
    </row>
    <row r="85" spans="1:10" x14ac:dyDescent="0.25">
      <c r="I85" s="27">
        <f>SUM(I2:I84)</f>
        <v>1627505.1199999999</v>
      </c>
    </row>
  </sheetData>
  <autoFilter ref="A1:J83" xr:uid="{0BFD962D-8B26-49F9-A9D5-3561E2804655}"/>
  <printOptions horizontalCentered="1"/>
  <pageMargins left="0.31496062992125984" right="0.31496062992125984" top="0.74803149606299213" bottom="0.74803149606299213" header="0.31496062992125984" footer="0.31496062992125984"/>
  <pageSetup paperSize="9" scale="45" fitToHeight="0" orientation="landscape" r:id="rId1"/>
  <headerFooter>
    <oddHeader>&amp;CII BUDOWLE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6AF8-4BDA-4E73-A4E0-BADB2E59C1E5}">
  <sheetPr>
    <tabColor rgb="FFFFFF00"/>
  </sheetPr>
  <dimension ref="A1:L24"/>
  <sheetViews>
    <sheetView workbookViewId="0">
      <selection activeCell="I10" sqref="I10"/>
    </sheetView>
  </sheetViews>
  <sheetFormatPr defaultRowHeight="15" x14ac:dyDescent="0.25"/>
  <cols>
    <col min="2" max="2" width="56.85546875" bestFit="1" customWidth="1"/>
    <col min="3" max="3" width="10.42578125" bestFit="1" customWidth="1"/>
    <col min="4" max="4" width="9" customWidth="1"/>
    <col min="5" max="5" width="11.85546875" bestFit="1" customWidth="1"/>
    <col min="6" max="6" width="0" style="17" hidden="1" customWidth="1"/>
    <col min="7" max="7" width="0" hidden="1" customWidth="1"/>
    <col min="9" max="9" width="24" bestFit="1" customWidth="1"/>
    <col min="10" max="10" width="13.42578125" bestFit="1" customWidth="1"/>
    <col min="11" max="11" width="4.5703125" bestFit="1" customWidth="1"/>
  </cols>
  <sheetData>
    <row r="1" spans="1:12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1" t="s">
        <v>5</v>
      </c>
      <c r="G1" s="91" t="s">
        <v>6</v>
      </c>
      <c r="H1" s="91" t="s">
        <v>7</v>
      </c>
      <c r="I1" s="92" t="s">
        <v>119</v>
      </c>
      <c r="J1" s="8" t="s">
        <v>1750</v>
      </c>
    </row>
    <row r="2" spans="1:12" x14ac:dyDescent="0.25">
      <c r="A2" s="92">
        <v>120</v>
      </c>
      <c r="B2" s="88" t="s">
        <v>113</v>
      </c>
      <c r="C2" s="93">
        <v>39217</v>
      </c>
      <c r="D2" s="88" t="s">
        <v>9</v>
      </c>
      <c r="E2" s="98">
        <v>6070.5</v>
      </c>
      <c r="F2" s="95" t="s">
        <v>110</v>
      </c>
      <c r="G2" s="95" t="s">
        <v>111</v>
      </c>
      <c r="H2" s="95" t="s">
        <v>13</v>
      </c>
      <c r="I2" s="96">
        <f t="shared" ref="I2:I9" si="0">+IF(H2&gt;0,E2,0)</f>
        <v>6070.5</v>
      </c>
      <c r="J2" s="18" t="s">
        <v>1748</v>
      </c>
    </row>
    <row r="3" spans="1:12" x14ac:dyDescent="0.25">
      <c r="A3" s="92">
        <v>119</v>
      </c>
      <c r="B3" s="88" t="s">
        <v>114</v>
      </c>
      <c r="C3" s="93">
        <v>41090</v>
      </c>
      <c r="D3" s="88" t="s">
        <v>9</v>
      </c>
      <c r="E3" s="98">
        <v>116181.83</v>
      </c>
      <c r="F3" s="95" t="s">
        <v>110</v>
      </c>
      <c r="G3" s="95" t="s">
        <v>111</v>
      </c>
      <c r="H3" s="95" t="s">
        <v>13</v>
      </c>
      <c r="I3" s="96">
        <f t="shared" si="0"/>
        <v>116181.83</v>
      </c>
      <c r="J3" s="18" t="s">
        <v>1748</v>
      </c>
    </row>
    <row r="4" spans="1:12" x14ac:dyDescent="0.25">
      <c r="A4" s="92">
        <v>121</v>
      </c>
      <c r="B4" s="88" t="s">
        <v>115</v>
      </c>
      <c r="C4" s="93">
        <v>41977</v>
      </c>
      <c r="D4" s="88" t="s">
        <v>9</v>
      </c>
      <c r="E4" s="98">
        <v>80286.14</v>
      </c>
      <c r="F4" s="95" t="s">
        <v>110</v>
      </c>
      <c r="G4" s="95" t="s">
        <v>111</v>
      </c>
      <c r="H4" s="95" t="s">
        <v>13</v>
      </c>
      <c r="I4" s="96">
        <f t="shared" si="0"/>
        <v>80286.14</v>
      </c>
      <c r="J4" s="18" t="s">
        <v>1748</v>
      </c>
    </row>
    <row r="5" spans="1:12" x14ac:dyDescent="0.25">
      <c r="A5" s="92">
        <v>122</v>
      </c>
      <c r="B5" s="88" t="s">
        <v>116</v>
      </c>
      <c r="C5" s="93">
        <v>44005</v>
      </c>
      <c r="D5" s="88" t="s">
        <v>9</v>
      </c>
      <c r="E5" s="98">
        <v>19500</v>
      </c>
      <c r="F5" s="95" t="s">
        <v>110</v>
      </c>
      <c r="G5" s="95" t="s">
        <v>111</v>
      </c>
      <c r="H5" s="95" t="s">
        <v>13</v>
      </c>
      <c r="I5" s="96">
        <f t="shared" si="0"/>
        <v>19500</v>
      </c>
      <c r="J5" s="18" t="s">
        <v>1748</v>
      </c>
    </row>
    <row r="6" spans="1:12" x14ac:dyDescent="0.25">
      <c r="A6" s="92">
        <v>123</v>
      </c>
      <c r="B6" s="88" t="s">
        <v>117</v>
      </c>
      <c r="C6" s="93">
        <v>44005</v>
      </c>
      <c r="D6" s="88" t="s">
        <v>9</v>
      </c>
      <c r="E6" s="98">
        <v>39200</v>
      </c>
      <c r="F6" s="95" t="s">
        <v>110</v>
      </c>
      <c r="G6" s="95" t="s">
        <v>111</v>
      </c>
      <c r="H6" s="95" t="s">
        <v>13</v>
      </c>
      <c r="I6" s="96">
        <f t="shared" si="0"/>
        <v>39200</v>
      </c>
      <c r="J6" s="18" t="s">
        <v>1748</v>
      </c>
    </row>
    <row r="7" spans="1:12" x14ac:dyDescent="0.25">
      <c r="A7" s="92">
        <v>124</v>
      </c>
      <c r="B7" s="88" t="s">
        <v>118</v>
      </c>
      <c r="C7" s="93">
        <v>44573</v>
      </c>
      <c r="D7" s="92"/>
      <c r="E7" s="96">
        <v>53900</v>
      </c>
      <c r="F7" s="95" t="s">
        <v>112</v>
      </c>
      <c r="G7" s="95" t="s">
        <v>111</v>
      </c>
      <c r="H7" s="95" t="s">
        <v>13</v>
      </c>
      <c r="I7" s="96">
        <f t="shared" si="0"/>
        <v>53900</v>
      </c>
      <c r="J7" s="18" t="s">
        <v>1749</v>
      </c>
    </row>
    <row r="8" spans="1:12" x14ac:dyDescent="0.25">
      <c r="A8" s="92">
        <v>118</v>
      </c>
      <c r="B8" s="88" t="s">
        <v>1752</v>
      </c>
      <c r="C8" s="93">
        <v>44712</v>
      </c>
      <c r="D8" s="92"/>
      <c r="E8" s="96">
        <v>18540</v>
      </c>
      <c r="F8" s="95">
        <v>310</v>
      </c>
      <c r="G8" s="95">
        <v>3</v>
      </c>
      <c r="H8" s="95" t="s">
        <v>13</v>
      </c>
      <c r="I8" s="96">
        <f t="shared" si="0"/>
        <v>18540</v>
      </c>
      <c r="J8" s="18" t="s">
        <v>1748</v>
      </c>
    </row>
    <row r="9" spans="1:12" x14ac:dyDescent="0.25">
      <c r="A9" s="92">
        <v>125</v>
      </c>
      <c r="B9" s="88" t="s">
        <v>2214</v>
      </c>
      <c r="C9" s="93">
        <v>45664</v>
      </c>
      <c r="D9" s="92"/>
      <c r="E9" s="96">
        <v>162704.62</v>
      </c>
      <c r="F9" s="95"/>
      <c r="G9" s="95"/>
      <c r="H9" s="95" t="s">
        <v>13</v>
      </c>
      <c r="I9" s="96">
        <f t="shared" si="0"/>
        <v>162704.62</v>
      </c>
      <c r="J9" s="18" t="s">
        <v>2199</v>
      </c>
    </row>
    <row r="10" spans="1:12" x14ac:dyDescent="0.25">
      <c r="A10" s="118"/>
      <c r="B10" s="118"/>
      <c r="C10" s="118"/>
      <c r="D10" s="118"/>
      <c r="E10" s="118"/>
      <c r="F10" s="123"/>
      <c r="G10" s="118"/>
      <c r="H10" s="118"/>
      <c r="I10" s="118"/>
    </row>
    <row r="11" spans="1:12" x14ac:dyDescent="0.25">
      <c r="A11" s="118"/>
      <c r="B11" s="118"/>
      <c r="C11" s="118"/>
      <c r="D11" s="118"/>
      <c r="E11" s="118"/>
      <c r="F11" s="123"/>
      <c r="G11" s="118"/>
      <c r="H11" s="118"/>
      <c r="I11" s="118"/>
      <c r="L11" s="27"/>
    </row>
    <row r="12" spans="1:12" x14ac:dyDescent="0.25">
      <c r="A12" s="118"/>
      <c r="B12" s="118"/>
      <c r="C12" s="118"/>
      <c r="D12" s="118"/>
      <c r="E12" s="118"/>
      <c r="F12" s="123"/>
      <c r="G12" s="118"/>
      <c r="H12" s="118"/>
      <c r="I12" s="118"/>
      <c r="L12" s="27"/>
    </row>
    <row r="13" spans="1:12" x14ac:dyDescent="0.25">
      <c r="A13" s="118"/>
      <c r="B13" s="118"/>
      <c r="C13" s="118"/>
      <c r="D13" s="118"/>
      <c r="E13" s="118"/>
      <c r="F13" s="123"/>
      <c r="G13" s="118"/>
      <c r="H13" s="118"/>
      <c r="I13" s="118"/>
      <c r="L13" s="27"/>
    </row>
    <row r="14" spans="1:12" x14ac:dyDescent="0.25">
      <c r="A14" s="118"/>
      <c r="B14" s="118"/>
      <c r="C14" s="118"/>
      <c r="D14" s="118"/>
      <c r="E14" s="118"/>
      <c r="F14" s="123"/>
      <c r="G14" s="118"/>
      <c r="H14" s="118"/>
      <c r="I14" s="118"/>
      <c r="L14" s="27"/>
    </row>
    <row r="15" spans="1:12" x14ac:dyDescent="0.25">
      <c r="A15" s="118"/>
      <c r="B15" s="118"/>
      <c r="C15" s="118"/>
      <c r="D15" s="118"/>
      <c r="E15" s="118"/>
      <c r="F15" s="123"/>
      <c r="G15" s="118"/>
      <c r="H15" s="118"/>
      <c r="I15" s="118"/>
      <c r="L15" s="27"/>
    </row>
    <row r="16" spans="1:12" x14ac:dyDescent="0.25">
      <c r="A16" s="118"/>
      <c r="B16" s="118"/>
      <c r="C16" s="118"/>
      <c r="D16" s="118"/>
      <c r="E16" s="118"/>
      <c r="F16" s="123"/>
      <c r="G16" s="118"/>
      <c r="H16" s="118"/>
      <c r="I16" s="118"/>
      <c r="L16" s="27"/>
    </row>
    <row r="17" spans="1:9" x14ac:dyDescent="0.25">
      <c r="A17" s="118"/>
      <c r="B17" s="118"/>
      <c r="C17" s="118"/>
      <c r="D17" s="118"/>
      <c r="E17" s="118"/>
      <c r="F17" s="123"/>
      <c r="G17" s="118"/>
      <c r="H17" s="118"/>
      <c r="I17" s="118"/>
    </row>
    <row r="18" spans="1:9" x14ac:dyDescent="0.25">
      <c r="A18" s="118"/>
      <c r="B18" s="118"/>
      <c r="C18" s="118"/>
      <c r="D18" s="118"/>
      <c r="E18" s="118"/>
      <c r="F18" s="123"/>
      <c r="G18" s="118"/>
      <c r="H18" s="118"/>
      <c r="I18" s="124"/>
    </row>
    <row r="19" spans="1:9" x14ac:dyDescent="0.25">
      <c r="A19" s="118"/>
      <c r="B19" s="118"/>
      <c r="C19" s="118"/>
      <c r="D19" s="118"/>
      <c r="E19" s="118"/>
      <c r="F19" s="123"/>
      <c r="G19" s="118"/>
      <c r="H19" s="118"/>
      <c r="I19" s="118"/>
    </row>
    <row r="20" spans="1:9" x14ac:dyDescent="0.25">
      <c r="A20" s="118"/>
      <c r="B20" s="118"/>
      <c r="C20" s="118"/>
      <c r="D20" s="118"/>
      <c r="E20" s="118"/>
      <c r="F20" s="123"/>
      <c r="G20" s="118"/>
      <c r="H20" s="118"/>
      <c r="I20" s="118"/>
    </row>
    <row r="24" spans="1:9" x14ac:dyDescent="0.25">
      <c r="C24" t="s">
        <v>2546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&amp;CIII KOTŁY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EE28-68A2-4FD6-8515-6AF834126D1F}">
  <sheetPr filterMode="1">
    <tabColor rgb="FFFFFF00"/>
    <pageSetUpPr fitToPage="1"/>
  </sheetPr>
  <dimension ref="A1:N232"/>
  <sheetViews>
    <sheetView topLeftCell="A186" zoomScale="85" zoomScaleNormal="85" workbookViewId="0">
      <selection activeCell="M163" sqref="M163"/>
    </sheetView>
  </sheetViews>
  <sheetFormatPr defaultRowHeight="15" x14ac:dyDescent="0.25"/>
  <cols>
    <col min="1" max="1" width="8.85546875" bestFit="1" customWidth="1"/>
    <col min="2" max="2" width="65.5703125" bestFit="1" customWidth="1"/>
    <col min="3" max="3" width="11.5703125" bestFit="1" customWidth="1"/>
    <col min="4" max="5" width="11.5703125" customWidth="1"/>
    <col min="6" max="6" width="11.28515625" bestFit="1" customWidth="1"/>
    <col min="7" max="7" width="14.140625" bestFit="1" customWidth="1"/>
    <col min="8" max="8" width="9.28515625" style="17" customWidth="1"/>
    <col min="9" max="9" width="20.140625" customWidth="1"/>
    <col min="10" max="10" width="7.7109375" bestFit="1" customWidth="1"/>
    <col min="11" max="11" width="7.7109375" style="36" customWidth="1"/>
    <col min="12" max="12" width="14.28515625" customWidth="1"/>
    <col min="13" max="13" width="12.5703125" bestFit="1" customWidth="1"/>
    <col min="14" max="14" width="14.85546875" bestFit="1" customWidth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2696</v>
      </c>
      <c r="E1" s="3" t="s">
        <v>2697</v>
      </c>
      <c r="F1" s="3" t="s">
        <v>3</v>
      </c>
      <c r="G1" s="4" t="s">
        <v>4</v>
      </c>
      <c r="H1" s="6" t="s">
        <v>5</v>
      </c>
      <c r="I1" s="5" t="s">
        <v>6</v>
      </c>
      <c r="J1" s="5" t="s">
        <v>7</v>
      </c>
      <c r="K1" s="56"/>
      <c r="L1" s="8" t="s">
        <v>119</v>
      </c>
      <c r="M1" s="8" t="s">
        <v>1746</v>
      </c>
      <c r="N1" s="8" t="s">
        <v>1750</v>
      </c>
    </row>
    <row r="2" spans="1:14" x14ac:dyDescent="0.25">
      <c r="A2" s="57">
        <v>169</v>
      </c>
      <c r="B2" s="58" t="s">
        <v>204</v>
      </c>
      <c r="C2" s="59">
        <v>43671</v>
      </c>
      <c r="D2" s="60">
        <f t="shared" ref="D2:D65" si="0">YEAR(C2)</f>
        <v>2019</v>
      </c>
      <c r="E2" s="60" t="s">
        <v>2698</v>
      </c>
      <c r="F2" s="61" t="s">
        <v>2490</v>
      </c>
      <c r="G2" s="62">
        <v>3000</v>
      </c>
      <c r="H2" s="63" t="s">
        <v>180</v>
      </c>
      <c r="I2" s="63" t="str">
        <f t="shared" ref="I2:I65" si="1">+LEFT(H2,1)</f>
        <v>4</v>
      </c>
      <c r="J2" s="63" t="s">
        <v>152</v>
      </c>
      <c r="K2" s="64"/>
      <c r="L2" s="65">
        <f t="shared" ref="L2:L65" si="2">+IF(J2&gt;0,G2,0)</f>
        <v>3000</v>
      </c>
      <c r="M2" s="57"/>
      <c r="N2" s="66" t="s">
        <v>1748</v>
      </c>
    </row>
    <row r="3" spans="1:14" x14ac:dyDescent="0.25">
      <c r="A3" s="57">
        <v>177</v>
      </c>
      <c r="B3" s="58" t="s">
        <v>214</v>
      </c>
      <c r="C3" s="59">
        <v>43882</v>
      </c>
      <c r="D3" s="60">
        <f t="shared" si="0"/>
        <v>2020</v>
      </c>
      <c r="E3" s="60" t="s">
        <v>2698</v>
      </c>
      <c r="F3" s="61" t="s">
        <v>2490</v>
      </c>
      <c r="G3" s="62">
        <v>7998.21</v>
      </c>
      <c r="H3" s="63" t="s">
        <v>180</v>
      </c>
      <c r="I3" s="63" t="str">
        <f t="shared" si="1"/>
        <v>4</v>
      </c>
      <c r="J3" s="63" t="s">
        <v>152</v>
      </c>
      <c r="K3" s="64"/>
      <c r="L3" s="65">
        <f t="shared" si="2"/>
        <v>7998.21</v>
      </c>
      <c r="M3" s="57"/>
      <c r="N3" s="66" t="s">
        <v>1748</v>
      </c>
    </row>
    <row r="4" spans="1:14" x14ac:dyDescent="0.25">
      <c r="A4" s="57">
        <v>178</v>
      </c>
      <c r="B4" s="58" t="s">
        <v>215</v>
      </c>
      <c r="C4" s="59">
        <v>43882</v>
      </c>
      <c r="D4" s="60">
        <f t="shared" si="0"/>
        <v>2020</v>
      </c>
      <c r="E4" s="60" t="s">
        <v>2698</v>
      </c>
      <c r="F4" s="61" t="s">
        <v>2490</v>
      </c>
      <c r="G4" s="62">
        <v>7998.21</v>
      </c>
      <c r="H4" s="63" t="s">
        <v>180</v>
      </c>
      <c r="I4" s="63" t="str">
        <f t="shared" si="1"/>
        <v>4</v>
      </c>
      <c r="J4" s="63" t="s">
        <v>152</v>
      </c>
      <c r="K4" s="64"/>
      <c r="L4" s="65">
        <f t="shared" si="2"/>
        <v>7998.21</v>
      </c>
      <c r="M4" s="57"/>
      <c r="N4" s="66" t="s">
        <v>1748</v>
      </c>
    </row>
    <row r="5" spans="1:14" hidden="1" x14ac:dyDescent="0.25">
      <c r="A5" s="8">
        <v>315</v>
      </c>
      <c r="B5" s="3" t="s">
        <v>126</v>
      </c>
      <c r="C5" s="9">
        <v>39667</v>
      </c>
      <c r="D5" s="55">
        <f t="shared" si="0"/>
        <v>2008</v>
      </c>
      <c r="E5" s="55"/>
      <c r="F5" s="23">
        <v>45021</v>
      </c>
      <c r="G5" s="14">
        <v>0</v>
      </c>
      <c r="H5" s="21" t="s">
        <v>122</v>
      </c>
      <c r="I5" s="11" t="str">
        <f t="shared" si="1"/>
        <v>4</v>
      </c>
      <c r="J5" s="11" t="s">
        <v>13</v>
      </c>
      <c r="K5" s="11"/>
      <c r="L5" s="7">
        <f t="shared" si="2"/>
        <v>0</v>
      </c>
      <c r="M5" s="8"/>
      <c r="N5" s="18" t="s">
        <v>1748</v>
      </c>
    </row>
    <row r="6" spans="1:14" hidden="1" x14ac:dyDescent="0.25">
      <c r="A6" s="8">
        <v>302</v>
      </c>
      <c r="B6" s="3" t="s">
        <v>127</v>
      </c>
      <c r="C6" s="9">
        <v>39850</v>
      </c>
      <c r="D6" s="55">
        <f t="shared" si="0"/>
        <v>2009</v>
      </c>
      <c r="E6" s="55"/>
      <c r="F6" s="23">
        <v>46104</v>
      </c>
      <c r="G6" s="14">
        <v>0</v>
      </c>
      <c r="H6" s="21" t="s">
        <v>122</v>
      </c>
      <c r="I6" s="11" t="str">
        <f t="shared" si="1"/>
        <v>4</v>
      </c>
      <c r="J6" s="11" t="s">
        <v>13</v>
      </c>
      <c r="K6" s="11"/>
      <c r="L6" s="7">
        <f t="shared" si="2"/>
        <v>0</v>
      </c>
      <c r="M6" s="8"/>
      <c r="N6" s="18" t="s">
        <v>1748</v>
      </c>
    </row>
    <row r="7" spans="1:14" hidden="1" x14ac:dyDescent="0.25">
      <c r="A7" s="8">
        <v>287</v>
      </c>
      <c r="B7" s="3" t="s">
        <v>128</v>
      </c>
      <c r="C7" s="9">
        <v>40207</v>
      </c>
      <c r="D7" s="55">
        <f t="shared" si="0"/>
        <v>2010</v>
      </c>
      <c r="E7" s="55"/>
      <c r="F7" s="23">
        <v>45749</v>
      </c>
      <c r="G7" s="14">
        <v>0</v>
      </c>
      <c r="H7" s="21" t="s">
        <v>122</v>
      </c>
      <c r="I7" s="11" t="str">
        <f t="shared" si="1"/>
        <v>4</v>
      </c>
      <c r="J7" s="11" t="s">
        <v>13</v>
      </c>
      <c r="K7" s="11"/>
      <c r="L7" s="7">
        <f t="shared" si="2"/>
        <v>0</v>
      </c>
      <c r="M7" s="8"/>
      <c r="N7" s="18" t="s">
        <v>1748</v>
      </c>
    </row>
    <row r="8" spans="1:14" hidden="1" x14ac:dyDescent="0.25">
      <c r="A8" s="8">
        <v>283</v>
      </c>
      <c r="B8" s="3" t="s">
        <v>129</v>
      </c>
      <c r="C8" s="9">
        <v>40253</v>
      </c>
      <c r="D8" s="55">
        <f t="shared" si="0"/>
        <v>2010</v>
      </c>
      <c r="E8" s="55"/>
      <c r="F8" s="23">
        <v>45190</v>
      </c>
      <c r="G8" s="14">
        <v>0</v>
      </c>
      <c r="H8" s="21" t="s">
        <v>122</v>
      </c>
      <c r="I8" s="11" t="str">
        <f t="shared" si="1"/>
        <v>4</v>
      </c>
      <c r="J8" s="11" t="s">
        <v>13</v>
      </c>
      <c r="K8" s="11"/>
      <c r="L8" s="7">
        <f t="shared" si="2"/>
        <v>0</v>
      </c>
      <c r="M8" s="8"/>
      <c r="N8" s="18" t="s">
        <v>1748</v>
      </c>
    </row>
    <row r="9" spans="1:14" hidden="1" x14ac:dyDescent="0.25">
      <c r="A9" s="8">
        <v>285</v>
      </c>
      <c r="B9" s="3" t="s">
        <v>130</v>
      </c>
      <c r="C9" s="9">
        <v>40253</v>
      </c>
      <c r="D9" s="55">
        <f t="shared" si="0"/>
        <v>2010</v>
      </c>
      <c r="E9" s="55"/>
      <c r="F9" s="23">
        <v>45484</v>
      </c>
      <c r="G9" s="14">
        <v>0</v>
      </c>
      <c r="H9" s="21" t="s">
        <v>122</v>
      </c>
      <c r="I9" s="11" t="str">
        <f t="shared" si="1"/>
        <v>4</v>
      </c>
      <c r="J9" s="11" t="s">
        <v>13</v>
      </c>
      <c r="K9" s="11"/>
      <c r="L9" s="7">
        <f t="shared" si="2"/>
        <v>0</v>
      </c>
      <c r="M9" s="8"/>
      <c r="N9" s="18" t="s">
        <v>1748</v>
      </c>
    </row>
    <row r="10" spans="1:14" x14ac:dyDescent="0.25">
      <c r="A10" s="57">
        <v>179</v>
      </c>
      <c r="B10" s="58" t="s">
        <v>216</v>
      </c>
      <c r="C10" s="59">
        <v>43882</v>
      </c>
      <c r="D10" s="60">
        <f t="shared" si="0"/>
        <v>2020</v>
      </c>
      <c r="E10" s="60" t="s">
        <v>2698</v>
      </c>
      <c r="F10" s="61" t="s">
        <v>2490</v>
      </c>
      <c r="G10" s="62">
        <v>7998.21</v>
      </c>
      <c r="H10" s="63" t="s">
        <v>180</v>
      </c>
      <c r="I10" s="63" t="str">
        <f t="shared" si="1"/>
        <v>4</v>
      </c>
      <c r="J10" s="63" t="s">
        <v>152</v>
      </c>
      <c r="K10" s="64"/>
      <c r="L10" s="65">
        <f t="shared" si="2"/>
        <v>7998.21</v>
      </c>
      <c r="M10" s="57"/>
      <c r="N10" s="66" t="s">
        <v>1748</v>
      </c>
    </row>
    <row r="11" spans="1:14" x14ac:dyDescent="0.25">
      <c r="A11" s="57">
        <v>180</v>
      </c>
      <c r="B11" s="58" t="s">
        <v>217</v>
      </c>
      <c r="C11" s="59">
        <v>43882</v>
      </c>
      <c r="D11" s="60">
        <f t="shared" si="0"/>
        <v>2020</v>
      </c>
      <c r="E11" s="60" t="s">
        <v>2698</v>
      </c>
      <c r="F11" s="61" t="s">
        <v>2490</v>
      </c>
      <c r="G11" s="62">
        <v>7998.21</v>
      </c>
      <c r="H11" s="63" t="s">
        <v>180</v>
      </c>
      <c r="I11" s="63" t="str">
        <f t="shared" si="1"/>
        <v>4</v>
      </c>
      <c r="J11" s="63" t="s">
        <v>152</v>
      </c>
      <c r="K11" s="64"/>
      <c r="L11" s="65">
        <f t="shared" si="2"/>
        <v>7998.21</v>
      </c>
      <c r="M11" s="57"/>
      <c r="N11" s="66" t="s">
        <v>1748</v>
      </c>
    </row>
    <row r="12" spans="1:14" hidden="1" x14ac:dyDescent="0.25">
      <c r="A12" s="8">
        <v>288</v>
      </c>
      <c r="B12" s="3" t="s">
        <v>134</v>
      </c>
      <c r="C12" s="9">
        <v>40908</v>
      </c>
      <c r="D12" s="55">
        <f t="shared" si="0"/>
        <v>2011</v>
      </c>
      <c r="E12" s="55"/>
      <c r="F12" s="23">
        <v>45190</v>
      </c>
      <c r="G12" s="14">
        <v>0</v>
      </c>
      <c r="H12" s="21" t="s">
        <v>122</v>
      </c>
      <c r="I12" s="11" t="str">
        <f t="shared" si="1"/>
        <v>4</v>
      </c>
      <c r="J12" s="11" t="s">
        <v>13</v>
      </c>
      <c r="K12" s="11"/>
      <c r="L12" s="7">
        <f t="shared" si="2"/>
        <v>0</v>
      </c>
      <c r="M12" s="8"/>
      <c r="N12" s="18" t="s">
        <v>1748</v>
      </c>
    </row>
    <row r="13" spans="1:14" x14ac:dyDescent="0.25">
      <c r="A13" s="57">
        <v>181</v>
      </c>
      <c r="B13" s="58" t="s">
        <v>218</v>
      </c>
      <c r="C13" s="59">
        <v>43882</v>
      </c>
      <c r="D13" s="60">
        <f t="shared" si="0"/>
        <v>2020</v>
      </c>
      <c r="E13" s="60" t="s">
        <v>2698</v>
      </c>
      <c r="F13" s="61" t="s">
        <v>2490</v>
      </c>
      <c r="G13" s="62">
        <v>7998.21</v>
      </c>
      <c r="H13" s="63" t="s">
        <v>180</v>
      </c>
      <c r="I13" s="63" t="str">
        <f t="shared" si="1"/>
        <v>4</v>
      </c>
      <c r="J13" s="63" t="s">
        <v>152</v>
      </c>
      <c r="K13" s="64"/>
      <c r="L13" s="65">
        <f t="shared" si="2"/>
        <v>7998.21</v>
      </c>
      <c r="M13" s="57"/>
      <c r="N13" s="66" t="s">
        <v>1748</v>
      </c>
    </row>
    <row r="14" spans="1:14" hidden="1" x14ac:dyDescent="0.25">
      <c r="A14" s="8">
        <v>290</v>
      </c>
      <c r="B14" s="3" t="s">
        <v>136</v>
      </c>
      <c r="C14" s="9">
        <v>40908</v>
      </c>
      <c r="D14" s="55">
        <f t="shared" si="0"/>
        <v>2011</v>
      </c>
      <c r="E14" s="55"/>
      <c r="F14" s="23">
        <v>45490</v>
      </c>
      <c r="G14" s="14">
        <v>0</v>
      </c>
      <c r="H14" s="21" t="s">
        <v>122</v>
      </c>
      <c r="I14" s="11" t="str">
        <f t="shared" si="1"/>
        <v>4</v>
      </c>
      <c r="J14" s="11" t="s">
        <v>13</v>
      </c>
      <c r="K14" s="11"/>
      <c r="L14" s="7">
        <f t="shared" si="2"/>
        <v>0</v>
      </c>
      <c r="M14" s="8"/>
      <c r="N14" s="18" t="s">
        <v>1748</v>
      </c>
    </row>
    <row r="15" spans="1:14" x14ac:dyDescent="0.25">
      <c r="A15" s="57">
        <v>182</v>
      </c>
      <c r="B15" s="58" t="s">
        <v>219</v>
      </c>
      <c r="C15" s="59">
        <v>43882</v>
      </c>
      <c r="D15" s="60">
        <f t="shared" si="0"/>
        <v>2020</v>
      </c>
      <c r="E15" s="60" t="s">
        <v>2698</v>
      </c>
      <c r="F15" s="61" t="s">
        <v>2490</v>
      </c>
      <c r="G15" s="62">
        <v>7998.22</v>
      </c>
      <c r="H15" s="63" t="s">
        <v>180</v>
      </c>
      <c r="I15" s="63" t="str">
        <f t="shared" si="1"/>
        <v>4</v>
      </c>
      <c r="J15" s="63" t="s">
        <v>152</v>
      </c>
      <c r="K15" s="64"/>
      <c r="L15" s="65">
        <f t="shared" si="2"/>
        <v>7998.22</v>
      </c>
      <c r="M15" s="57"/>
      <c r="N15" s="66" t="s">
        <v>1748</v>
      </c>
    </row>
    <row r="16" spans="1:14" hidden="1" x14ac:dyDescent="0.25">
      <c r="A16" s="8">
        <v>293</v>
      </c>
      <c r="B16" s="3" t="s">
        <v>138</v>
      </c>
      <c r="C16" s="9">
        <v>40908</v>
      </c>
      <c r="D16" s="55">
        <f t="shared" si="0"/>
        <v>2011</v>
      </c>
      <c r="E16" s="55"/>
      <c r="F16" s="23">
        <v>45352</v>
      </c>
      <c r="G16" s="14">
        <v>0</v>
      </c>
      <c r="H16" s="21" t="s">
        <v>122</v>
      </c>
      <c r="I16" s="11" t="str">
        <f t="shared" si="1"/>
        <v>4</v>
      </c>
      <c r="J16" s="11" t="s">
        <v>13</v>
      </c>
      <c r="K16" s="11"/>
      <c r="L16" s="7">
        <f t="shared" si="2"/>
        <v>0</v>
      </c>
      <c r="M16" s="8"/>
      <c r="N16" s="18" t="s">
        <v>1748</v>
      </c>
    </row>
    <row r="17" spans="1:14" hidden="1" x14ac:dyDescent="0.25">
      <c r="A17" s="8">
        <v>296</v>
      </c>
      <c r="B17" s="3" t="s">
        <v>139</v>
      </c>
      <c r="C17" s="9">
        <v>40908</v>
      </c>
      <c r="D17" s="55">
        <f t="shared" si="0"/>
        <v>2011</v>
      </c>
      <c r="E17" s="55"/>
      <c r="F17" s="23">
        <v>45623</v>
      </c>
      <c r="G17" s="14">
        <v>0</v>
      </c>
      <c r="H17" s="21" t="s">
        <v>122</v>
      </c>
      <c r="I17" s="11" t="str">
        <f t="shared" si="1"/>
        <v>4</v>
      </c>
      <c r="J17" s="11" t="s">
        <v>13</v>
      </c>
      <c r="K17" s="11"/>
      <c r="L17" s="7">
        <f t="shared" si="2"/>
        <v>0</v>
      </c>
      <c r="M17" s="8"/>
      <c r="N17" s="18" t="s">
        <v>1748</v>
      </c>
    </row>
    <row r="18" spans="1:14" x14ac:dyDescent="0.25">
      <c r="A18" s="57">
        <v>183</v>
      </c>
      <c r="B18" s="58" t="s">
        <v>220</v>
      </c>
      <c r="C18" s="59">
        <v>43882</v>
      </c>
      <c r="D18" s="60">
        <f t="shared" si="0"/>
        <v>2020</v>
      </c>
      <c r="E18" s="60" t="s">
        <v>2698</v>
      </c>
      <c r="F18" s="61" t="s">
        <v>2490</v>
      </c>
      <c r="G18" s="62">
        <v>7998.22</v>
      </c>
      <c r="H18" s="63" t="s">
        <v>180</v>
      </c>
      <c r="I18" s="63" t="str">
        <f t="shared" si="1"/>
        <v>4</v>
      </c>
      <c r="J18" s="63" t="s">
        <v>152</v>
      </c>
      <c r="K18" s="64"/>
      <c r="L18" s="65">
        <f t="shared" si="2"/>
        <v>7998.22</v>
      </c>
      <c r="M18" s="57"/>
      <c r="N18" s="66" t="s">
        <v>1748</v>
      </c>
    </row>
    <row r="19" spans="1:14" x14ac:dyDescent="0.25">
      <c r="A19" s="57">
        <v>185</v>
      </c>
      <c r="B19" s="58" t="s">
        <v>222</v>
      </c>
      <c r="C19" s="59">
        <v>43910</v>
      </c>
      <c r="D19" s="60">
        <f t="shared" si="0"/>
        <v>2020</v>
      </c>
      <c r="E19" s="60" t="s">
        <v>2698</v>
      </c>
      <c r="F19" s="61" t="s">
        <v>2490</v>
      </c>
      <c r="G19" s="62">
        <v>1125</v>
      </c>
      <c r="H19" s="63" t="s">
        <v>180</v>
      </c>
      <c r="I19" s="63" t="str">
        <f t="shared" si="1"/>
        <v>4</v>
      </c>
      <c r="J19" s="63" t="s">
        <v>152</v>
      </c>
      <c r="K19" s="64"/>
      <c r="L19" s="65">
        <f t="shared" si="2"/>
        <v>1125</v>
      </c>
      <c r="M19" s="57"/>
      <c r="N19" s="66" t="s">
        <v>1748</v>
      </c>
    </row>
    <row r="20" spans="1:14" x14ac:dyDescent="0.25">
      <c r="A20" s="57">
        <v>194</v>
      </c>
      <c r="B20" s="58" t="s">
        <v>232</v>
      </c>
      <c r="C20" s="59">
        <v>44195</v>
      </c>
      <c r="D20" s="60">
        <f t="shared" si="0"/>
        <v>2020</v>
      </c>
      <c r="E20" s="60" t="s">
        <v>2698</v>
      </c>
      <c r="F20" s="61" t="s">
        <v>2490</v>
      </c>
      <c r="G20" s="67">
        <v>4590.7</v>
      </c>
      <c r="H20" s="63" t="s">
        <v>180</v>
      </c>
      <c r="I20" s="63" t="str">
        <f t="shared" si="1"/>
        <v>4</v>
      </c>
      <c r="J20" s="63" t="s">
        <v>152</v>
      </c>
      <c r="K20" s="64"/>
      <c r="L20" s="65">
        <f t="shared" si="2"/>
        <v>4590.7</v>
      </c>
      <c r="M20" s="57"/>
      <c r="N20" s="66" t="s">
        <v>1748</v>
      </c>
    </row>
    <row r="21" spans="1:14" x14ac:dyDescent="0.25">
      <c r="A21" s="57">
        <v>195</v>
      </c>
      <c r="B21" s="58" t="s">
        <v>233</v>
      </c>
      <c r="C21" s="59">
        <v>44195</v>
      </c>
      <c r="D21" s="60">
        <f t="shared" si="0"/>
        <v>2020</v>
      </c>
      <c r="E21" s="60" t="s">
        <v>2698</v>
      </c>
      <c r="F21" s="61" t="s">
        <v>2490</v>
      </c>
      <c r="G21" s="67">
        <v>4590.7</v>
      </c>
      <c r="H21" s="63" t="s">
        <v>180</v>
      </c>
      <c r="I21" s="63" t="str">
        <f t="shared" si="1"/>
        <v>4</v>
      </c>
      <c r="J21" s="63" t="s">
        <v>152</v>
      </c>
      <c r="K21" s="64"/>
      <c r="L21" s="65">
        <f t="shared" si="2"/>
        <v>4590.7</v>
      </c>
      <c r="M21" s="57"/>
      <c r="N21" s="66" t="s">
        <v>1748</v>
      </c>
    </row>
    <row r="22" spans="1:14" x14ac:dyDescent="0.25">
      <c r="A22" s="57">
        <v>196</v>
      </c>
      <c r="B22" s="58" t="s">
        <v>234</v>
      </c>
      <c r="C22" s="59">
        <v>44195</v>
      </c>
      <c r="D22" s="60">
        <f t="shared" si="0"/>
        <v>2020</v>
      </c>
      <c r="E22" s="60" t="s">
        <v>2698</v>
      </c>
      <c r="F22" s="61" t="s">
        <v>2490</v>
      </c>
      <c r="G22" s="67">
        <v>4590.6899999999996</v>
      </c>
      <c r="H22" s="63" t="s">
        <v>180</v>
      </c>
      <c r="I22" s="63" t="str">
        <f t="shared" si="1"/>
        <v>4</v>
      </c>
      <c r="J22" s="63" t="s">
        <v>152</v>
      </c>
      <c r="K22" s="64"/>
      <c r="L22" s="65">
        <f t="shared" si="2"/>
        <v>4590.6899999999996</v>
      </c>
      <c r="M22" s="57"/>
      <c r="N22" s="66" t="s">
        <v>1748</v>
      </c>
    </row>
    <row r="23" spans="1:14" x14ac:dyDescent="0.25">
      <c r="A23" s="57">
        <v>198</v>
      </c>
      <c r="B23" s="58" t="s">
        <v>236</v>
      </c>
      <c r="C23" s="59">
        <v>44196</v>
      </c>
      <c r="D23" s="60">
        <f t="shared" si="0"/>
        <v>2020</v>
      </c>
      <c r="E23" s="60" t="s">
        <v>2698</v>
      </c>
      <c r="F23" s="61" t="s">
        <v>2490</v>
      </c>
      <c r="G23" s="67">
        <v>3218</v>
      </c>
      <c r="H23" s="63" t="s">
        <v>180</v>
      </c>
      <c r="I23" s="63" t="str">
        <f t="shared" si="1"/>
        <v>4</v>
      </c>
      <c r="J23" s="63" t="s">
        <v>152</v>
      </c>
      <c r="K23" s="64"/>
      <c r="L23" s="65">
        <f t="shared" si="2"/>
        <v>3218</v>
      </c>
      <c r="M23" s="57"/>
      <c r="N23" s="66" t="s">
        <v>1748</v>
      </c>
    </row>
    <row r="24" spans="1:14" x14ac:dyDescent="0.25">
      <c r="A24" s="57">
        <v>200</v>
      </c>
      <c r="B24" s="58" t="s">
        <v>238</v>
      </c>
      <c r="C24" s="59">
        <v>44208</v>
      </c>
      <c r="D24" s="60">
        <f t="shared" si="0"/>
        <v>2021</v>
      </c>
      <c r="E24" s="60" t="s">
        <v>2698</v>
      </c>
      <c r="F24" s="61" t="s">
        <v>2490</v>
      </c>
      <c r="G24" s="67">
        <v>2614.0500000000002</v>
      </c>
      <c r="H24" s="63" t="s">
        <v>180</v>
      </c>
      <c r="I24" s="63" t="str">
        <f t="shared" si="1"/>
        <v>4</v>
      </c>
      <c r="J24" s="63" t="s">
        <v>152</v>
      </c>
      <c r="K24" s="64"/>
      <c r="L24" s="65">
        <f t="shared" si="2"/>
        <v>2614.0500000000002</v>
      </c>
      <c r="M24" s="57"/>
      <c r="N24" s="66" t="s">
        <v>1748</v>
      </c>
    </row>
    <row r="25" spans="1:14" x14ac:dyDescent="0.25">
      <c r="A25" s="57">
        <v>205</v>
      </c>
      <c r="B25" s="58" t="s">
        <v>243</v>
      </c>
      <c r="C25" s="59">
        <v>44255</v>
      </c>
      <c r="D25" s="60">
        <f t="shared" si="0"/>
        <v>2021</v>
      </c>
      <c r="E25" s="60" t="s">
        <v>2698</v>
      </c>
      <c r="F25" s="61" t="s">
        <v>2490</v>
      </c>
      <c r="G25" s="67">
        <v>2417.11</v>
      </c>
      <c r="H25" s="63" t="s">
        <v>180</v>
      </c>
      <c r="I25" s="63" t="str">
        <f t="shared" si="1"/>
        <v>4</v>
      </c>
      <c r="J25" s="63" t="s">
        <v>152</v>
      </c>
      <c r="K25" s="64"/>
      <c r="L25" s="65">
        <f t="shared" si="2"/>
        <v>2417.11</v>
      </c>
      <c r="M25" s="57"/>
      <c r="N25" s="66" t="s">
        <v>1748</v>
      </c>
    </row>
    <row r="26" spans="1:14" hidden="1" x14ac:dyDescent="0.25">
      <c r="A26" s="8">
        <v>299</v>
      </c>
      <c r="B26" s="3" t="s">
        <v>148</v>
      </c>
      <c r="C26" s="9">
        <v>41410</v>
      </c>
      <c r="D26" s="55">
        <f t="shared" si="0"/>
        <v>2013</v>
      </c>
      <c r="E26" s="55"/>
      <c r="F26" s="23">
        <v>45490</v>
      </c>
      <c r="G26" s="10">
        <v>0</v>
      </c>
      <c r="H26" s="21" t="s">
        <v>122</v>
      </c>
      <c r="I26" s="11" t="str">
        <f t="shared" si="1"/>
        <v>4</v>
      </c>
      <c r="J26" s="11" t="s">
        <v>98</v>
      </c>
      <c r="K26" s="11"/>
      <c r="L26" s="7">
        <f t="shared" si="2"/>
        <v>0</v>
      </c>
      <c r="M26" s="8"/>
      <c r="N26" s="18" t="s">
        <v>1748</v>
      </c>
    </row>
    <row r="27" spans="1:14" x14ac:dyDescent="0.25">
      <c r="A27" s="57">
        <v>206</v>
      </c>
      <c r="B27" s="58" t="s">
        <v>244</v>
      </c>
      <c r="C27" s="59">
        <v>44255</v>
      </c>
      <c r="D27" s="60">
        <f t="shared" si="0"/>
        <v>2021</v>
      </c>
      <c r="E27" s="60" t="s">
        <v>2698</v>
      </c>
      <c r="F27" s="61" t="s">
        <v>2490</v>
      </c>
      <c r="G27" s="67">
        <v>10082.459999999999</v>
      </c>
      <c r="H27" s="63" t="s">
        <v>180</v>
      </c>
      <c r="I27" s="63" t="str">
        <f t="shared" si="1"/>
        <v>4</v>
      </c>
      <c r="J27" s="63" t="s">
        <v>152</v>
      </c>
      <c r="K27" s="64"/>
      <c r="L27" s="65">
        <f t="shared" si="2"/>
        <v>10082.459999999999</v>
      </c>
      <c r="M27" s="57"/>
      <c r="N27" s="66" t="s">
        <v>1748</v>
      </c>
    </row>
    <row r="28" spans="1:14" x14ac:dyDescent="0.25">
      <c r="A28" s="57">
        <v>208</v>
      </c>
      <c r="B28" s="58" t="s">
        <v>246</v>
      </c>
      <c r="C28" s="59">
        <v>44305</v>
      </c>
      <c r="D28" s="60">
        <f t="shared" si="0"/>
        <v>2021</v>
      </c>
      <c r="E28" s="60" t="s">
        <v>2698</v>
      </c>
      <c r="F28" s="61" t="s">
        <v>2490</v>
      </c>
      <c r="G28" s="67">
        <v>4178.84</v>
      </c>
      <c r="H28" s="63" t="s">
        <v>180</v>
      </c>
      <c r="I28" s="63" t="str">
        <f t="shared" si="1"/>
        <v>4</v>
      </c>
      <c r="J28" s="63" t="s">
        <v>152</v>
      </c>
      <c r="K28" s="64"/>
      <c r="L28" s="65">
        <f t="shared" si="2"/>
        <v>4178.84</v>
      </c>
      <c r="M28" s="57"/>
      <c r="N28" s="66" t="s">
        <v>1748</v>
      </c>
    </row>
    <row r="29" spans="1:14" x14ac:dyDescent="0.25">
      <c r="A29" s="57">
        <v>218</v>
      </c>
      <c r="B29" s="58" t="s">
        <v>256</v>
      </c>
      <c r="C29" s="59">
        <v>44347</v>
      </c>
      <c r="D29" s="60">
        <f t="shared" si="0"/>
        <v>2021</v>
      </c>
      <c r="E29" s="60" t="s">
        <v>2698</v>
      </c>
      <c r="F29" s="61" t="s">
        <v>2490</v>
      </c>
      <c r="G29" s="67">
        <v>6140.96</v>
      </c>
      <c r="H29" s="63" t="s">
        <v>180</v>
      </c>
      <c r="I29" s="63" t="str">
        <f t="shared" si="1"/>
        <v>4</v>
      </c>
      <c r="J29" s="63" t="s">
        <v>152</v>
      </c>
      <c r="K29" s="64"/>
      <c r="L29" s="65">
        <f t="shared" si="2"/>
        <v>6140.96</v>
      </c>
      <c r="M29" s="57"/>
      <c r="N29" s="66" t="s">
        <v>1748</v>
      </c>
    </row>
    <row r="30" spans="1:14" hidden="1" x14ac:dyDescent="0.25">
      <c r="A30" s="8">
        <v>324</v>
      </c>
      <c r="B30" s="3" t="s">
        <v>153</v>
      </c>
      <c r="C30" s="9">
        <v>41690</v>
      </c>
      <c r="D30" s="55">
        <f t="shared" si="0"/>
        <v>2014</v>
      </c>
      <c r="E30" s="55"/>
      <c r="F30" s="23">
        <v>46056</v>
      </c>
      <c r="G30" s="14">
        <v>0</v>
      </c>
      <c r="H30" s="21" t="s">
        <v>122</v>
      </c>
      <c r="I30" s="11" t="str">
        <f t="shared" si="1"/>
        <v>4</v>
      </c>
      <c r="J30" s="11" t="s">
        <v>98</v>
      </c>
      <c r="K30" s="11"/>
      <c r="L30" s="7">
        <f t="shared" si="2"/>
        <v>0</v>
      </c>
      <c r="M30" s="8"/>
      <c r="N30" s="18" t="s">
        <v>1748</v>
      </c>
    </row>
    <row r="31" spans="1:14" x14ac:dyDescent="0.25">
      <c r="A31" s="57">
        <v>223</v>
      </c>
      <c r="B31" s="58" t="s">
        <v>264</v>
      </c>
      <c r="C31" s="59">
        <v>44452</v>
      </c>
      <c r="D31" s="60">
        <f t="shared" si="0"/>
        <v>2021</v>
      </c>
      <c r="E31" s="60" t="s">
        <v>2698</v>
      </c>
      <c r="F31" s="61" t="s">
        <v>2490</v>
      </c>
      <c r="G31" s="67">
        <v>1850</v>
      </c>
      <c r="H31" s="63" t="s">
        <v>180</v>
      </c>
      <c r="I31" s="63" t="str">
        <f t="shared" si="1"/>
        <v>4</v>
      </c>
      <c r="J31" s="63" t="s">
        <v>152</v>
      </c>
      <c r="K31" s="64"/>
      <c r="L31" s="65">
        <f t="shared" si="2"/>
        <v>1850</v>
      </c>
      <c r="M31" s="57"/>
      <c r="N31" s="66" t="s">
        <v>1748</v>
      </c>
    </row>
    <row r="32" spans="1:14" x14ac:dyDescent="0.25">
      <c r="A32" s="57">
        <v>225</v>
      </c>
      <c r="B32" s="58" t="s">
        <v>269</v>
      </c>
      <c r="C32" s="59">
        <v>44530</v>
      </c>
      <c r="D32" s="60">
        <f t="shared" si="0"/>
        <v>2021</v>
      </c>
      <c r="E32" s="60" t="s">
        <v>2698</v>
      </c>
      <c r="F32" s="59" t="s">
        <v>2490</v>
      </c>
      <c r="G32" s="68">
        <v>4207.5</v>
      </c>
      <c r="H32" s="63" t="s">
        <v>180</v>
      </c>
      <c r="I32" s="63" t="str">
        <f t="shared" si="1"/>
        <v>4</v>
      </c>
      <c r="J32" s="63" t="s">
        <v>152</v>
      </c>
      <c r="K32" s="64"/>
      <c r="L32" s="65">
        <f t="shared" si="2"/>
        <v>4207.5</v>
      </c>
      <c r="M32" s="57"/>
      <c r="N32" s="66" t="s">
        <v>1748</v>
      </c>
    </row>
    <row r="33" spans="1:14" x14ac:dyDescent="0.25">
      <c r="A33" s="57">
        <v>243</v>
      </c>
      <c r="B33" s="58" t="s">
        <v>1759</v>
      </c>
      <c r="C33" s="59">
        <v>44733</v>
      </c>
      <c r="D33" s="60">
        <f t="shared" si="0"/>
        <v>2022</v>
      </c>
      <c r="E33" s="60" t="s">
        <v>2698</v>
      </c>
      <c r="F33" s="59" t="s">
        <v>2490</v>
      </c>
      <c r="G33" s="69">
        <v>3820.33</v>
      </c>
      <c r="H33" s="63">
        <v>487</v>
      </c>
      <c r="I33" s="63" t="str">
        <f t="shared" si="1"/>
        <v>4</v>
      </c>
      <c r="J33" s="63" t="s">
        <v>152</v>
      </c>
      <c r="K33" s="64"/>
      <c r="L33" s="65">
        <f t="shared" si="2"/>
        <v>3820.33</v>
      </c>
      <c r="M33" s="57"/>
      <c r="N33" s="66" t="s">
        <v>1748</v>
      </c>
    </row>
    <row r="34" spans="1:14" x14ac:dyDescent="0.25">
      <c r="A34" s="57">
        <v>248</v>
      </c>
      <c r="B34" s="58" t="s">
        <v>1958</v>
      </c>
      <c r="C34" s="59">
        <v>45008</v>
      </c>
      <c r="D34" s="60">
        <f t="shared" si="0"/>
        <v>2023</v>
      </c>
      <c r="E34" s="60" t="s">
        <v>2698</v>
      </c>
      <c r="F34" s="59" t="s">
        <v>2490</v>
      </c>
      <c r="G34" s="69">
        <v>6518</v>
      </c>
      <c r="H34" s="63" t="s">
        <v>180</v>
      </c>
      <c r="I34" s="63" t="str">
        <f t="shared" si="1"/>
        <v>4</v>
      </c>
      <c r="J34" s="63" t="s">
        <v>152</v>
      </c>
      <c r="K34" s="64"/>
      <c r="L34" s="65">
        <f t="shared" si="2"/>
        <v>6518</v>
      </c>
      <c r="M34" s="57"/>
      <c r="N34" s="66" t="s">
        <v>1748</v>
      </c>
    </row>
    <row r="35" spans="1:14" x14ac:dyDescent="0.25">
      <c r="A35" s="57">
        <v>249</v>
      </c>
      <c r="B35" s="58" t="s">
        <v>1959</v>
      </c>
      <c r="C35" s="59">
        <v>45058</v>
      </c>
      <c r="D35" s="60">
        <f t="shared" si="0"/>
        <v>2023</v>
      </c>
      <c r="E35" s="60" t="s">
        <v>2698</v>
      </c>
      <c r="F35" s="59" t="s">
        <v>2490</v>
      </c>
      <c r="G35" s="69">
        <v>3000</v>
      </c>
      <c r="H35" s="63" t="s">
        <v>180</v>
      </c>
      <c r="I35" s="63" t="str">
        <f t="shared" si="1"/>
        <v>4</v>
      </c>
      <c r="J35" s="63" t="s">
        <v>152</v>
      </c>
      <c r="K35" s="64"/>
      <c r="L35" s="65">
        <f t="shared" si="2"/>
        <v>3000</v>
      </c>
      <c r="M35" s="57"/>
      <c r="N35" s="66" t="s">
        <v>1749</v>
      </c>
    </row>
    <row r="36" spans="1:14" x14ac:dyDescent="0.25">
      <c r="A36" s="57">
        <v>251</v>
      </c>
      <c r="B36" s="58" t="s">
        <v>1961</v>
      </c>
      <c r="C36" s="59">
        <v>45107</v>
      </c>
      <c r="D36" s="60">
        <f t="shared" si="0"/>
        <v>2023</v>
      </c>
      <c r="E36" s="60" t="s">
        <v>2698</v>
      </c>
      <c r="F36" s="59" t="s">
        <v>2490</v>
      </c>
      <c r="G36" s="69">
        <v>3000</v>
      </c>
      <c r="H36" s="63" t="s">
        <v>180</v>
      </c>
      <c r="I36" s="63" t="str">
        <f t="shared" si="1"/>
        <v>4</v>
      </c>
      <c r="J36" s="63" t="s">
        <v>152</v>
      </c>
      <c r="K36" s="64"/>
      <c r="L36" s="65">
        <f t="shared" si="2"/>
        <v>3000</v>
      </c>
      <c r="M36" s="57"/>
      <c r="N36" s="66" t="s">
        <v>1748</v>
      </c>
    </row>
    <row r="37" spans="1:14" x14ac:dyDescent="0.25">
      <c r="A37" s="57">
        <v>255</v>
      </c>
      <c r="B37" s="58" t="s">
        <v>2070</v>
      </c>
      <c r="C37" s="59">
        <v>45230</v>
      </c>
      <c r="D37" s="60">
        <f t="shared" si="0"/>
        <v>2023</v>
      </c>
      <c r="E37" s="60" t="s">
        <v>2698</v>
      </c>
      <c r="F37" s="59" t="s">
        <v>2490</v>
      </c>
      <c r="G37" s="69">
        <v>7502.08</v>
      </c>
      <c r="H37" s="70" t="s">
        <v>180</v>
      </c>
      <c r="I37" s="70" t="str">
        <f t="shared" si="1"/>
        <v>4</v>
      </c>
      <c r="J37" s="63" t="s">
        <v>152</v>
      </c>
      <c r="K37" s="64"/>
      <c r="L37" s="68">
        <f t="shared" si="2"/>
        <v>7502.08</v>
      </c>
      <c r="M37" s="71"/>
      <c r="N37" s="66" t="s">
        <v>1748</v>
      </c>
    </row>
    <row r="38" spans="1:14" x14ac:dyDescent="0.25">
      <c r="A38" s="57">
        <v>272</v>
      </c>
      <c r="B38" s="58" t="s">
        <v>2219</v>
      </c>
      <c r="C38" s="72">
        <v>45596</v>
      </c>
      <c r="D38" s="60">
        <f t="shared" si="0"/>
        <v>2024</v>
      </c>
      <c r="E38" s="60" t="s">
        <v>2698</v>
      </c>
      <c r="F38" s="59" t="s">
        <v>2490</v>
      </c>
      <c r="G38" s="69">
        <v>5770</v>
      </c>
      <c r="H38" s="70">
        <v>487</v>
      </c>
      <c r="I38" s="70" t="str">
        <f t="shared" si="1"/>
        <v>4</v>
      </c>
      <c r="J38" s="63" t="s">
        <v>152</v>
      </c>
      <c r="K38" s="64"/>
      <c r="L38" s="68">
        <f t="shared" si="2"/>
        <v>5770</v>
      </c>
      <c r="M38" s="71"/>
      <c r="N38" s="66" t="s">
        <v>1748</v>
      </c>
    </row>
    <row r="39" spans="1:14" x14ac:dyDescent="0.25">
      <c r="A39" s="57">
        <v>281</v>
      </c>
      <c r="B39" s="58" t="s">
        <v>2467</v>
      </c>
      <c r="C39" s="72">
        <v>46053</v>
      </c>
      <c r="D39" s="60">
        <f t="shared" si="0"/>
        <v>2026</v>
      </c>
      <c r="E39" s="60" t="s">
        <v>2698</v>
      </c>
      <c r="F39" s="59" t="s">
        <v>2490</v>
      </c>
      <c r="G39" s="69">
        <v>5763.13</v>
      </c>
      <c r="H39" s="70">
        <v>487</v>
      </c>
      <c r="I39" s="70" t="str">
        <f t="shared" si="1"/>
        <v>4</v>
      </c>
      <c r="J39" s="63" t="s">
        <v>152</v>
      </c>
      <c r="K39" s="64"/>
      <c r="L39" s="68">
        <f t="shared" si="2"/>
        <v>5763.13</v>
      </c>
      <c r="M39" s="71"/>
      <c r="N39" s="66"/>
    </row>
    <row r="40" spans="1:14" hidden="1" x14ac:dyDescent="0.25">
      <c r="A40" s="8">
        <v>336</v>
      </c>
      <c r="B40" s="3" t="s">
        <v>163</v>
      </c>
      <c r="C40" s="9">
        <v>42390</v>
      </c>
      <c r="D40" s="55">
        <f t="shared" si="0"/>
        <v>2016</v>
      </c>
      <c r="E40" s="55"/>
      <c r="F40" s="23">
        <v>45191</v>
      </c>
      <c r="G40" s="14">
        <v>0</v>
      </c>
      <c r="H40" s="21" t="s">
        <v>122</v>
      </c>
      <c r="I40" s="11" t="str">
        <f t="shared" si="1"/>
        <v>4</v>
      </c>
      <c r="J40" s="11" t="s">
        <v>152</v>
      </c>
      <c r="K40" s="11"/>
      <c r="L40" s="7">
        <f t="shared" si="2"/>
        <v>0</v>
      </c>
      <c r="M40" s="8"/>
      <c r="N40" s="18" t="s">
        <v>1748</v>
      </c>
    </row>
    <row r="41" spans="1:14" x14ac:dyDescent="0.25">
      <c r="A41" s="73">
        <v>165</v>
      </c>
      <c r="B41" s="74" t="s">
        <v>195</v>
      </c>
      <c r="C41" s="75">
        <v>43514</v>
      </c>
      <c r="D41" s="76">
        <f t="shared" si="0"/>
        <v>2019</v>
      </c>
      <c r="E41" s="76" t="s">
        <v>2698</v>
      </c>
      <c r="F41" s="77" t="s">
        <v>2490</v>
      </c>
      <c r="G41" s="78">
        <v>568.29</v>
      </c>
      <c r="H41" s="79" t="s">
        <v>180</v>
      </c>
      <c r="I41" s="79" t="str">
        <f t="shared" si="1"/>
        <v>4</v>
      </c>
      <c r="J41" s="79" t="s">
        <v>98</v>
      </c>
      <c r="K41" s="80"/>
      <c r="L41" s="81">
        <f t="shared" si="2"/>
        <v>568.29</v>
      </c>
      <c r="M41" s="73"/>
      <c r="N41" s="82" t="s">
        <v>1748</v>
      </c>
    </row>
    <row r="42" spans="1:14" x14ac:dyDescent="0.25">
      <c r="A42" s="73">
        <v>166</v>
      </c>
      <c r="B42" s="74" t="s">
        <v>201</v>
      </c>
      <c r="C42" s="75">
        <v>43644</v>
      </c>
      <c r="D42" s="76">
        <f t="shared" si="0"/>
        <v>2019</v>
      </c>
      <c r="E42" s="76" t="s">
        <v>2698</v>
      </c>
      <c r="F42" s="77" t="s">
        <v>2490</v>
      </c>
      <c r="G42" s="78">
        <v>7319.01</v>
      </c>
      <c r="H42" s="79" t="s">
        <v>180</v>
      </c>
      <c r="I42" s="79" t="str">
        <f t="shared" si="1"/>
        <v>4</v>
      </c>
      <c r="J42" s="79" t="s">
        <v>98</v>
      </c>
      <c r="K42" s="80"/>
      <c r="L42" s="81">
        <f t="shared" si="2"/>
        <v>7319.01</v>
      </c>
      <c r="M42" s="73"/>
      <c r="N42" s="82" t="s">
        <v>1748</v>
      </c>
    </row>
    <row r="43" spans="1:14" x14ac:dyDescent="0.25">
      <c r="A43" s="73">
        <v>167</v>
      </c>
      <c r="B43" s="74" t="s">
        <v>202</v>
      </c>
      <c r="C43" s="75">
        <v>43644</v>
      </c>
      <c r="D43" s="76">
        <f t="shared" si="0"/>
        <v>2019</v>
      </c>
      <c r="E43" s="76" t="s">
        <v>2698</v>
      </c>
      <c r="F43" s="77" t="s">
        <v>2490</v>
      </c>
      <c r="G43" s="78">
        <v>864.54</v>
      </c>
      <c r="H43" s="79" t="s">
        <v>180</v>
      </c>
      <c r="I43" s="79" t="str">
        <f t="shared" si="1"/>
        <v>4</v>
      </c>
      <c r="J43" s="79" t="s">
        <v>98</v>
      </c>
      <c r="K43" s="80"/>
      <c r="L43" s="81">
        <f t="shared" si="2"/>
        <v>864.54</v>
      </c>
      <c r="M43" s="73"/>
      <c r="N43" s="82" t="s">
        <v>1748</v>
      </c>
    </row>
    <row r="44" spans="1:14" hidden="1" x14ac:dyDescent="0.25">
      <c r="A44" s="8">
        <v>341</v>
      </c>
      <c r="B44" s="3" t="s">
        <v>167</v>
      </c>
      <c r="C44" s="9">
        <v>42490</v>
      </c>
      <c r="D44" s="55">
        <f t="shared" si="0"/>
        <v>2016</v>
      </c>
      <c r="E44" s="55"/>
      <c r="F44" s="23">
        <v>45190</v>
      </c>
      <c r="G44" s="10">
        <v>0</v>
      </c>
      <c r="H44" s="21" t="s">
        <v>122</v>
      </c>
      <c r="I44" s="11" t="str">
        <f t="shared" si="1"/>
        <v>4</v>
      </c>
      <c r="J44" s="11" t="s">
        <v>98</v>
      </c>
      <c r="K44" s="11"/>
      <c r="L44" s="7">
        <f t="shared" si="2"/>
        <v>0</v>
      </c>
      <c r="M44" s="8"/>
      <c r="N44" s="18" t="s">
        <v>1748</v>
      </c>
    </row>
    <row r="45" spans="1:14" x14ac:dyDescent="0.25">
      <c r="A45" s="73">
        <v>170</v>
      </c>
      <c r="B45" s="74" t="s">
        <v>205</v>
      </c>
      <c r="C45" s="75">
        <v>43711</v>
      </c>
      <c r="D45" s="76">
        <f t="shared" si="0"/>
        <v>2019</v>
      </c>
      <c r="E45" s="76" t="s">
        <v>2698</v>
      </c>
      <c r="F45" s="77" t="s">
        <v>2490</v>
      </c>
      <c r="G45" s="78">
        <v>1575.31</v>
      </c>
      <c r="H45" s="79" t="s">
        <v>180</v>
      </c>
      <c r="I45" s="79" t="str">
        <f t="shared" si="1"/>
        <v>4</v>
      </c>
      <c r="J45" s="79" t="s">
        <v>98</v>
      </c>
      <c r="K45" s="80"/>
      <c r="L45" s="81">
        <f t="shared" si="2"/>
        <v>1575.31</v>
      </c>
      <c r="M45" s="73"/>
      <c r="N45" s="82" t="s">
        <v>1748</v>
      </c>
    </row>
    <row r="46" spans="1:14" x14ac:dyDescent="0.25">
      <c r="A46" s="73">
        <v>171</v>
      </c>
      <c r="B46" s="74" t="s">
        <v>206</v>
      </c>
      <c r="C46" s="75">
        <v>43714</v>
      </c>
      <c r="D46" s="76">
        <f t="shared" si="0"/>
        <v>2019</v>
      </c>
      <c r="E46" s="76"/>
      <c r="F46" s="77" t="s">
        <v>2490</v>
      </c>
      <c r="G46" s="78">
        <v>4100</v>
      </c>
      <c r="H46" s="79" t="s">
        <v>180</v>
      </c>
      <c r="I46" s="79" t="str">
        <f t="shared" si="1"/>
        <v>4</v>
      </c>
      <c r="J46" s="79" t="s">
        <v>98</v>
      </c>
      <c r="K46" s="80"/>
      <c r="L46" s="81">
        <f t="shared" si="2"/>
        <v>4100</v>
      </c>
      <c r="M46" s="73"/>
      <c r="N46" s="82" t="s">
        <v>1748</v>
      </c>
    </row>
    <row r="47" spans="1:14" x14ac:dyDescent="0.25">
      <c r="A47" s="73">
        <v>172</v>
      </c>
      <c r="B47" s="74" t="s">
        <v>207</v>
      </c>
      <c r="C47" s="75">
        <v>43738</v>
      </c>
      <c r="D47" s="76">
        <f t="shared" si="0"/>
        <v>2019</v>
      </c>
      <c r="E47" s="76" t="s">
        <v>2698</v>
      </c>
      <c r="F47" s="77" t="s">
        <v>2490</v>
      </c>
      <c r="G47" s="78">
        <v>4314.46</v>
      </c>
      <c r="H47" s="79" t="s">
        <v>180</v>
      </c>
      <c r="I47" s="79" t="str">
        <f t="shared" si="1"/>
        <v>4</v>
      </c>
      <c r="J47" s="79" t="s">
        <v>98</v>
      </c>
      <c r="K47" s="80"/>
      <c r="L47" s="81">
        <f t="shared" si="2"/>
        <v>4314.46</v>
      </c>
      <c r="M47" s="73"/>
      <c r="N47" s="82" t="s">
        <v>1748</v>
      </c>
    </row>
    <row r="48" spans="1:14" x14ac:dyDescent="0.25">
      <c r="A48" s="73">
        <v>173</v>
      </c>
      <c r="B48" s="74" t="s">
        <v>208</v>
      </c>
      <c r="C48" s="75">
        <v>43787</v>
      </c>
      <c r="D48" s="76">
        <f t="shared" si="0"/>
        <v>2019</v>
      </c>
      <c r="E48" s="76" t="s">
        <v>2698</v>
      </c>
      <c r="F48" s="77" t="s">
        <v>2490</v>
      </c>
      <c r="G48" s="78">
        <v>7382.01</v>
      </c>
      <c r="H48" s="79" t="s">
        <v>180</v>
      </c>
      <c r="I48" s="79" t="str">
        <f t="shared" si="1"/>
        <v>4</v>
      </c>
      <c r="J48" s="79" t="s">
        <v>98</v>
      </c>
      <c r="K48" s="80"/>
      <c r="L48" s="81">
        <f t="shared" si="2"/>
        <v>7382.01</v>
      </c>
      <c r="M48" s="73"/>
      <c r="N48" s="82" t="s">
        <v>1748</v>
      </c>
    </row>
    <row r="49" spans="1:14" x14ac:dyDescent="0.25">
      <c r="A49" s="73">
        <v>174</v>
      </c>
      <c r="B49" s="74" t="s">
        <v>209</v>
      </c>
      <c r="C49" s="75">
        <v>43817</v>
      </c>
      <c r="D49" s="76">
        <f t="shared" si="0"/>
        <v>2019</v>
      </c>
      <c r="E49" s="76" t="s">
        <v>2698</v>
      </c>
      <c r="F49" s="77" t="s">
        <v>2490</v>
      </c>
      <c r="G49" s="78">
        <v>5846.83</v>
      </c>
      <c r="H49" s="79" t="s">
        <v>180</v>
      </c>
      <c r="I49" s="79" t="str">
        <f t="shared" si="1"/>
        <v>4</v>
      </c>
      <c r="J49" s="79" t="s">
        <v>98</v>
      </c>
      <c r="K49" s="80"/>
      <c r="L49" s="81">
        <f t="shared" si="2"/>
        <v>5846.83</v>
      </c>
      <c r="M49" s="73"/>
      <c r="N49" s="82" t="s">
        <v>1748</v>
      </c>
    </row>
    <row r="50" spans="1:14" x14ac:dyDescent="0.25">
      <c r="A50" s="73">
        <v>175</v>
      </c>
      <c r="B50" s="74" t="s">
        <v>210</v>
      </c>
      <c r="C50" s="75">
        <v>43817</v>
      </c>
      <c r="D50" s="76">
        <f t="shared" si="0"/>
        <v>2019</v>
      </c>
      <c r="E50" s="76" t="s">
        <v>2698</v>
      </c>
      <c r="F50" s="77" t="s">
        <v>2490</v>
      </c>
      <c r="G50" s="78">
        <v>5846.83</v>
      </c>
      <c r="H50" s="79" t="s">
        <v>180</v>
      </c>
      <c r="I50" s="79" t="str">
        <f t="shared" si="1"/>
        <v>4</v>
      </c>
      <c r="J50" s="79" t="s">
        <v>98</v>
      </c>
      <c r="K50" s="80"/>
      <c r="L50" s="81">
        <f t="shared" si="2"/>
        <v>5846.83</v>
      </c>
      <c r="M50" s="73"/>
      <c r="N50" s="82" t="s">
        <v>1748</v>
      </c>
    </row>
    <row r="51" spans="1:14" x14ac:dyDescent="0.25">
      <c r="A51" s="73">
        <v>176</v>
      </c>
      <c r="B51" s="74" t="s">
        <v>213</v>
      </c>
      <c r="C51" s="75">
        <v>43861</v>
      </c>
      <c r="D51" s="76">
        <f t="shared" si="0"/>
        <v>2020</v>
      </c>
      <c r="E51" s="76" t="s">
        <v>2698</v>
      </c>
      <c r="F51" s="77" t="s">
        <v>2490</v>
      </c>
      <c r="G51" s="78">
        <v>1358.96</v>
      </c>
      <c r="H51" s="79" t="s">
        <v>180</v>
      </c>
      <c r="I51" s="79" t="str">
        <f t="shared" si="1"/>
        <v>4</v>
      </c>
      <c r="J51" s="79" t="s">
        <v>98</v>
      </c>
      <c r="K51" s="80"/>
      <c r="L51" s="81">
        <f t="shared" si="2"/>
        <v>1358.96</v>
      </c>
      <c r="M51" s="73"/>
      <c r="N51" s="82" t="s">
        <v>1748</v>
      </c>
    </row>
    <row r="52" spans="1:14" hidden="1" x14ac:dyDescent="0.25">
      <c r="A52" s="8">
        <v>349</v>
      </c>
      <c r="B52" s="3" t="s">
        <v>175</v>
      </c>
      <c r="C52" s="9">
        <v>43067</v>
      </c>
      <c r="D52" s="55">
        <f t="shared" si="0"/>
        <v>2017</v>
      </c>
      <c r="E52" s="55"/>
      <c r="F52" s="23">
        <v>45112</v>
      </c>
      <c r="G52" s="14">
        <v>0</v>
      </c>
      <c r="H52" s="21" t="s">
        <v>122</v>
      </c>
      <c r="I52" s="11" t="str">
        <f t="shared" si="1"/>
        <v>4</v>
      </c>
      <c r="J52" s="11" t="s">
        <v>152</v>
      </c>
      <c r="K52" s="11"/>
      <c r="L52" s="7">
        <f t="shared" si="2"/>
        <v>0</v>
      </c>
      <c r="M52" s="8"/>
      <c r="N52" s="18" t="s">
        <v>1748</v>
      </c>
    </row>
    <row r="53" spans="1:14" x14ac:dyDescent="0.25">
      <c r="A53" s="73">
        <v>184</v>
      </c>
      <c r="B53" s="74" t="s">
        <v>221</v>
      </c>
      <c r="C53" s="75">
        <v>43890</v>
      </c>
      <c r="D53" s="76">
        <f t="shared" si="0"/>
        <v>2020</v>
      </c>
      <c r="E53" s="76" t="s">
        <v>2698</v>
      </c>
      <c r="F53" s="77" t="s">
        <v>2490</v>
      </c>
      <c r="G53" s="78">
        <v>6604.27</v>
      </c>
      <c r="H53" s="79" t="s">
        <v>180</v>
      </c>
      <c r="I53" s="79" t="str">
        <f t="shared" si="1"/>
        <v>4</v>
      </c>
      <c r="J53" s="79" t="s">
        <v>98</v>
      </c>
      <c r="K53" s="80"/>
      <c r="L53" s="81">
        <f t="shared" si="2"/>
        <v>6604.27</v>
      </c>
      <c r="M53" s="73"/>
      <c r="N53" s="82" t="s">
        <v>1748</v>
      </c>
    </row>
    <row r="54" spans="1:14" x14ac:dyDescent="0.25">
      <c r="A54" s="73">
        <v>186</v>
      </c>
      <c r="B54" s="74" t="s">
        <v>223</v>
      </c>
      <c r="C54" s="75">
        <v>43921</v>
      </c>
      <c r="D54" s="76">
        <f t="shared" si="0"/>
        <v>2020</v>
      </c>
      <c r="E54" s="76" t="s">
        <v>2698</v>
      </c>
      <c r="F54" s="77" t="s">
        <v>2490</v>
      </c>
      <c r="G54" s="78">
        <v>6792.74</v>
      </c>
      <c r="H54" s="79" t="s">
        <v>180</v>
      </c>
      <c r="I54" s="79" t="str">
        <f t="shared" si="1"/>
        <v>4</v>
      </c>
      <c r="J54" s="79" t="s">
        <v>98</v>
      </c>
      <c r="K54" s="80"/>
      <c r="L54" s="81">
        <f t="shared" si="2"/>
        <v>6792.74</v>
      </c>
      <c r="M54" s="73"/>
      <c r="N54" s="82" t="s">
        <v>1748</v>
      </c>
    </row>
    <row r="55" spans="1:14" x14ac:dyDescent="0.25">
      <c r="A55" s="73">
        <v>187</v>
      </c>
      <c r="B55" s="74" t="s">
        <v>224</v>
      </c>
      <c r="C55" s="75">
        <v>43951</v>
      </c>
      <c r="D55" s="76">
        <f t="shared" si="0"/>
        <v>2020</v>
      </c>
      <c r="E55" s="76" t="s">
        <v>2698</v>
      </c>
      <c r="F55" s="77" t="s">
        <v>2490</v>
      </c>
      <c r="G55" s="78">
        <v>6858.37</v>
      </c>
      <c r="H55" s="79" t="s">
        <v>180</v>
      </c>
      <c r="I55" s="79" t="str">
        <f t="shared" si="1"/>
        <v>4</v>
      </c>
      <c r="J55" s="79" t="s">
        <v>98</v>
      </c>
      <c r="K55" s="80"/>
      <c r="L55" s="81">
        <f t="shared" si="2"/>
        <v>6858.37</v>
      </c>
      <c r="M55" s="73"/>
      <c r="N55" s="82" t="s">
        <v>1748</v>
      </c>
    </row>
    <row r="56" spans="1:14" x14ac:dyDescent="0.25">
      <c r="A56" s="73">
        <v>188</v>
      </c>
      <c r="B56" s="74" t="s">
        <v>225</v>
      </c>
      <c r="C56" s="75">
        <v>43951</v>
      </c>
      <c r="D56" s="76">
        <f t="shared" si="0"/>
        <v>2020</v>
      </c>
      <c r="E56" s="76" t="s">
        <v>2698</v>
      </c>
      <c r="F56" s="77" t="s">
        <v>2490</v>
      </c>
      <c r="G56" s="78">
        <v>177100.02</v>
      </c>
      <c r="H56" s="79" t="s">
        <v>180</v>
      </c>
      <c r="I56" s="79" t="str">
        <f t="shared" si="1"/>
        <v>4</v>
      </c>
      <c r="J56" s="79" t="s">
        <v>98</v>
      </c>
      <c r="K56" s="80"/>
      <c r="L56" s="81">
        <f t="shared" si="2"/>
        <v>177100.02</v>
      </c>
      <c r="M56" s="73"/>
      <c r="N56" s="82" t="s">
        <v>1748</v>
      </c>
    </row>
    <row r="57" spans="1:14" x14ac:dyDescent="0.25">
      <c r="A57" s="73">
        <v>189</v>
      </c>
      <c r="B57" s="74" t="s">
        <v>226</v>
      </c>
      <c r="C57" s="75">
        <v>43976</v>
      </c>
      <c r="D57" s="76">
        <f t="shared" si="0"/>
        <v>2020</v>
      </c>
      <c r="E57" s="76" t="s">
        <v>2698</v>
      </c>
      <c r="F57" s="77" t="s">
        <v>2490</v>
      </c>
      <c r="G57" s="78">
        <v>680</v>
      </c>
      <c r="H57" s="79" t="s">
        <v>180</v>
      </c>
      <c r="I57" s="79" t="str">
        <f t="shared" si="1"/>
        <v>4</v>
      </c>
      <c r="J57" s="79" t="s">
        <v>98</v>
      </c>
      <c r="K57" s="80"/>
      <c r="L57" s="81">
        <f t="shared" si="2"/>
        <v>680</v>
      </c>
      <c r="M57" s="73"/>
      <c r="N57" s="82" t="s">
        <v>1748</v>
      </c>
    </row>
    <row r="58" spans="1:14" x14ac:dyDescent="0.25">
      <c r="A58" s="73">
        <v>192</v>
      </c>
      <c r="B58" s="74" t="s">
        <v>228</v>
      </c>
      <c r="C58" s="75">
        <v>44135</v>
      </c>
      <c r="D58" s="76">
        <f t="shared" si="0"/>
        <v>2020</v>
      </c>
      <c r="E58" s="76" t="s">
        <v>2698</v>
      </c>
      <c r="F58" s="77" t="s">
        <v>2490</v>
      </c>
      <c r="G58" s="78">
        <v>6001.54</v>
      </c>
      <c r="H58" s="79" t="s">
        <v>180</v>
      </c>
      <c r="I58" s="79" t="str">
        <f t="shared" si="1"/>
        <v>4</v>
      </c>
      <c r="J58" s="79" t="s">
        <v>98</v>
      </c>
      <c r="K58" s="80"/>
      <c r="L58" s="81">
        <f t="shared" si="2"/>
        <v>6001.54</v>
      </c>
      <c r="M58" s="73"/>
      <c r="N58" s="82" t="s">
        <v>1748</v>
      </c>
    </row>
    <row r="59" spans="1:14" x14ac:dyDescent="0.25">
      <c r="A59" s="73">
        <v>193</v>
      </c>
      <c r="B59" s="74" t="s">
        <v>229</v>
      </c>
      <c r="C59" s="75">
        <v>44135</v>
      </c>
      <c r="D59" s="76">
        <f t="shared" si="0"/>
        <v>2020</v>
      </c>
      <c r="E59" s="76" t="s">
        <v>2698</v>
      </c>
      <c r="F59" s="77" t="s">
        <v>2490</v>
      </c>
      <c r="G59" s="78">
        <v>7126.54</v>
      </c>
      <c r="H59" s="79" t="s">
        <v>180</v>
      </c>
      <c r="I59" s="79" t="str">
        <f t="shared" si="1"/>
        <v>4</v>
      </c>
      <c r="J59" s="79" t="s">
        <v>98</v>
      </c>
      <c r="K59" s="80"/>
      <c r="L59" s="81">
        <f t="shared" si="2"/>
        <v>7126.54</v>
      </c>
      <c r="M59" s="73"/>
      <c r="N59" s="82" t="s">
        <v>1748</v>
      </c>
    </row>
    <row r="60" spans="1:14" x14ac:dyDescent="0.25">
      <c r="A60" s="73">
        <v>197</v>
      </c>
      <c r="B60" s="74" t="s">
        <v>235</v>
      </c>
      <c r="C60" s="75">
        <v>44196</v>
      </c>
      <c r="D60" s="76">
        <f t="shared" si="0"/>
        <v>2020</v>
      </c>
      <c r="E60" s="76" t="s">
        <v>2698</v>
      </c>
      <c r="F60" s="77" t="s">
        <v>2490</v>
      </c>
      <c r="G60" s="78">
        <v>6281.3</v>
      </c>
      <c r="H60" s="79" t="s">
        <v>180</v>
      </c>
      <c r="I60" s="79" t="str">
        <f t="shared" si="1"/>
        <v>4</v>
      </c>
      <c r="J60" s="79" t="s">
        <v>98</v>
      </c>
      <c r="K60" s="80"/>
      <c r="L60" s="81">
        <f t="shared" si="2"/>
        <v>6281.3</v>
      </c>
      <c r="M60" s="73"/>
      <c r="N60" s="82" t="s">
        <v>1748</v>
      </c>
    </row>
    <row r="61" spans="1:14" x14ac:dyDescent="0.25">
      <c r="A61" s="73">
        <v>201</v>
      </c>
      <c r="B61" s="74" t="s">
        <v>239</v>
      </c>
      <c r="C61" s="75">
        <v>44227</v>
      </c>
      <c r="D61" s="76">
        <f t="shared" si="0"/>
        <v>2021</v>
      </c>
      <c r="E61" s="76" t="s">
        <v>2698</v>
      </c>
      <c r="F61" s="77" t="s">
        <v>2490</v>
      </c>
      <c r="G61" s="78">
        <v>562.37</v>
      </c>
      <c r="H61" s="79" t="s">
        <v>180</v>
      </c>
      <c r="I61" s="79" t="str">
        <f t="shared" si="1"/>
        <v>4</v>
      </c>
      <c r="J61" s="79" t="s">
        <v>98</v>
      </c>
      <c r="K61" s="80"/>
      <c r="L61" s="81">
        <f t="shared" si="2"/>
        <v>562.37</v>
      </c>
      <c r="M61" s="73"/>
      <c r="N61" s="82" t="s">
        <v>1748</v>
      </c>
    </row>
    <row r="62" spans="1:14" x14ac:dyDescent="0.25">
      <c r="A62" s="73">
        <v>202</v>
      </c>
      <c r="B62" s="74" t="s">
        <v>240</v>
      </c>
      <c r="C62" s="75">
        <v>44229</v>
      </c>
      <c r="D62" s="76">
        <f t="shared" si="0"/>
        <v>2021</v>
      </c>
      <c r="E62" s="76" t="s">
        <v>2698</v>
      </c>
      <c r="F62" s="77" t="s">
        <v>2490</v>
      </c>
      <c r="G62" s="78">
        <v>493.21</v>
      </c>
      <c r="H62" s="79" t="s">
        <v>180</v>
      </c>
      <c r="I62" s="79" t="str">
        <f t="shared" si="1"/>
        <v>4</v>
      </c>
      <c r="J62" s="79" t="s">
        <v>98</v>
      </c>
      <c r="K62" s="80"/>
      <c r="L62" s="81">
        <f t="shared" si="2"/>
        <v>493.21</v>
      </c>
      <c r="M62" s="73"/>
      <c r="N62" s="82" t="s">
        <v>1748</v>
      </c>
    </row>
    <row r="63" spans="1:14" x14ac:dyDescent="0.25">
      <c r="A63" s="73">
        <v>203</v>
      </c>
      <c r="B63" s="74" t="s">
        <v>241</v>
      </c>
      <c r="C63" s="75">
        <v>44245</v>
      </c>
      <c r="D63" s="76">
        <f t="shared" si="0"/>
        <v>2021</v>
      </c>
      <c r="E63" s="76" t="s">
        <v>2698</v>
      </c>
      <c r="F63" s="77" t="s">
        <v>2490</v>
      </c>
      <c r="G63" s="78">
        <v>1372.43</v>
      </c>
      <c r="H63" s="79" t="s">
        <v>180</v>
      </c>
      <c r="I63" s="79" t="str">
        <f t="shared" si="1"/>
        <v>4</v>
      </c>
      <c r="J63" s="79" t="s">
        <v>98</v>
      </c>
      <c r="K63" s="80"/>
      <c r="L63" s="81">
        <f t="shared" si="2"/>
        <v>1372.43</v>
      </c>
      <c r="M63" s="73"/>
      <c r="N63" s="82" t="s">
        <v>1748</v>
      </c>
    </row>
    <row r="64" spans="1:14" x14ac:dyDescent="0.25">
      <c r="A64" s="73">
        <v>207</v>
      </c>
      <c r="B64" s="74" t="s">
        <v>245</v>
      </c>
      <c r="C64" s="75">
        <v>44277</v>
      </c>
      <c r="D64" s="76">
        <f t="shared" si="0"/>
        <v>2021</v>
      </c>
      <c r="E64" s="76" t="s">
        <v>2698</v>
      </c>
      <c r="F64" s="77" t="s">
        <v>2490</v>
      </c>
      <c r="G64" s="78">
        <v>10890</v>
      </c>
      <c r="H64" s="79" t="s">
        <v>180</v>
      </c>
      <c r="I64" s="79" t="str">
        <f t="shared" si="1"/>
        <v>4</v>
      </c>
      <c r="J64" s="79" t="s">
        <v>98</v>
      </c>
      <c r="K64" s="80"/>
      <c r="L64" s="81">
        <f t="shared" si="2"/>
        <v>10890</v>
      </c>
      <c r="M64" s="73"/>
      <c r="N64" s="82" t="s">
        <v>1748</v>
      </c>
    </row>
    <row r="65" spans="1:14" hidden="1" x14ac:dyDescent="0.25">
      <c r="A65" s="8">
        <v>132</v>
      </c>
      <c r="B65" s="3" t="s">
        <v>189</v>
      </c>
      <c r="C65" s="9">
        <v>43420</v>
      </c>
      <c r="D65" s="55">
        <f t="shared" si="0"/>
        <v>2018</v>
      </c>
      <c r="E65" s="55"/>
      <c r="F65" s="23">
        <v>46022</v>
      </c>
      <c r="G65" s="14">
        <v>0</v>
      </c>
      <c r="H65" s="21" t="s">
        <v>190</v>
      </c>
      <c r="I65" s="11" t="str">
        <f t="shared" si="1"/>
        <v>4</v>
      </c>
      <c r="J65" s="11" t="s">
        <v>13</v>
      </c>
      <c r="K65" s="11"/>
      <c r="L65" s="7">
        <f t="shared" si="2"/>
        <v>0</v>
      </c>
      <c r="M65" s="8"/>
      <c r="N65" s="18" t="s">
        <v>1748</v>
      </c>
    </row>
    <row r="66" spans="1:14" hidden="1" x14ac:dyDescent="0.25">
      <c r="A66" s="8">
        <v>161</v>
      </c>
      <c r="B66" s="3" t="s">
        <v>191</v>
      </c>
      <c r="C66" s="9">
        <v>43423</v>
      </c>
      <c r="D66" s="55">
        <f t="shared" ref="D66:D129" si="3">YEAR(C66)</f>
        <v>2018</v>
      </c>
      <c r="E66" s="55"/>
      <c r="F66" s="23">
        <v>45237</v>
      </c>
      <c r="G66" s="14">
        <v>0</v>
      </c>
      <c r="H66" s="21" t="s">
        <v>180</v>
      </c>
      <c r="I66" s="11" t="str">
        <f t="shared" ref="I66:I129" si="4">+LEFT(H66,1)</f>
        <v>4</v>
      </c>
      <c r="J66" s="11" t="s">
        <v>152</v>
      </c>
      <c r="K66" s="11"/>
      <c r="L66" s="7">
        <f t="shared" ref="L66:L129" si="5">+IF(J66&gt;0,G66,0)</f>
        <v>0</v>
      </c>
      <c r="M66" s="8"/>
      <c r="N66" s="18" t="s">
        <v>1748</v>
      </c>
    </row>
    <row r="67" spans="1:14" x14ac:dyDescent="0.25">
      <c r="A67" s="73">
        <v>209</v>
      </c>
      <c r="B67" s="74" t="s">
        <v>247</v>
      </c>
      <c r="C67" s="75">
        <v>44305</v>
      </c>
      <c r="D67" s="76">
        <f t="shared" si="3"/>
        <v>2021</v>
      </c>
      <c r="E67" s="76" t="s">
        <v>2698</v>
      </c>
      <c r="F67" s="77" t="s">
        <v>2490</v>
      </c>
      <c r="G67" s="78">
        <v>509.91</v>
      </c>
      <c r="H67" s="79" t="s">
        <v>180</v>
      </c>
      <c r="I67" s="79" t="str">
        <f t="shared" si="4"/>
        <v>4</v>
      </c>
      <c r="J67" s="79" t="s">
        <v>98</v>
      </c>
      <c r="K67" s="80"/>
      <c r="L67" s="81">
        <f t="shared" si="5"/>
        <v>509.91</v>
      </c>
      <c r="M67" s="73"/>
      <c r="N67" s="82" t="s">
        <v>1748</v>
      </c>
    </row>
    <row r="68" spans="1:14" hidden="1" x14ac:dyDescent="0.25">
      <c r="A68" s="8">
        <v>163</v>
      </c>
      <c r="B68" s="3" t="s">
        <v>193</v>
      </c>
      <c r="C68" s="9">
        <v>43434</v>
      </c>
      <c r="D68" s="55">
        <f t="shared" si="3"/>
        <v>2018</v>
      </c>
      <c r="E68" s="55"/>
      <c r="F68" s="23">
        <v>45316</v>
      </c>
      <c r="G68" s="14">
        <v>0</v>
      </c>
      <c r="H68" s="21" t="s">
        <v>180</v>
      </c>
      <c r="I68" s="11" t="str">
        <f t="shared" si="4"/>
        <v>4</v>
      </c>
      <c r="J68" s="11" t="s">
        <v>152</v>
      </c>
      <c r="K68" s="11"/>
      <c r="L68" s="7">
        <f t="shared" si="5"/>
        <v>0</v>
      </c>
      <c r="M68" s="8"/>
      <c r="N68" s="18" t="s">
        <v>1748</v>
      </c>
    </row>
    <row r="69" spans="1:14" x14ac:dyDescent="0.25">
      <c r="A69" s="73">
        <v>210</v>
      </c>
      <c r="B69" s="74" t="s">
        <v>248</v>
      </c>
      <c r="C69" s="75">
        <v>44307</v>
      </c>
      <c r="D69" s="76">
        <f t="shared" si="3"/>
        <v>2021</v>
      </c>
      <c r="E69" s="76" t="s">
        <v>2698</v>
      </c>
      <c r="F69" s="77" t="s">
        <v>2490</v>
      </c>
      <c r="G69" s="78">
        <v>4178.84</v>
      </c>
      <c r="H69" s="79" t="s">
        <v>180</v>
      </c>
      <c r="I69" s="79" t="str">
        <f t="shared" si="4"/>
        <v>4</v>
      </c>
      <c r="J69" s="79" t="s">
        <v>98</v>
      </c>
      <c r="K69" s="80"/>
      <c r="L69" s="81">
        <f t="shared" si="5"/>
        <v>4178.84</v>
      </c>
      <c r="M69" s="73"/>
      <c r="N69" s="82" t="s">
        <v>1749</v>
      </c>
    </row>
    <row r="70" spans="1:14" x14ac:dyDescent="0.25">
      <c r="A70" s="73">
        <v>211</v>
      </c>
      <c r="B70" s="74" t="s">
        <v>249</v>
      </c>
      <c r="C70" s="75">
        <v>44307</v>
      </c>
      <c r="D70" s="76">
        <f t="shared" si="3"/>
        <v>2021</v>
      </c>
      <c r="E70" s="76" t="s">
        <v>2698</v>
      </c>
      <c r="F70" s="77" t="s">
        <v>2490</v>
      </c>
      <c r="G70" s="78">
        <v>509.91</v>
      </c>
      <c r="H70" s="79" t="s">
        <v>180</v>
      </c>
      <c r="I70" s="79" t="str">
        <f t="shared" si="4"/>
        <v>4</v>
      </c>
      <c r="J70" s="79" t="s">
        <v>98</v>
      </c>
      <c r="K70" s="80"/>
      <c r="L70" s="81">
        <f t="shared" si="5"/>
        <v>509.91</v>
      </c>
      <c r="M70" s="73"/>
      <c r="N70" s="82" t="s">
        <v>1749</v>
      </c>
    </row>
    <row r="71" spans="1:14" x14ac:dyDescent="0.25">
      <c r="A71" s="73">
        <v>212</v>
      </c>
      <c r="B71" s="74" t="s">
        <v>250</v>
      </c>
      <c r="C71" s="75">
        <v>44307</v>
      </c>
      <c r="D71" s="76">
        <f t="shared" si="3"/>
        <v>2021</v>
      </c>
      <c r="E71" s="76" t="s">
        <v>2698</v>
      </c>
      <c r="F71" s="77" t="s">
        <v>2490</v>
      </c>
      <c r="G71" s="78">
        <v>648.16</v>
      </c>
      <c r="H71" s="79" t="s">
        <v>180</v>
      </c>
      <c r="I71" s="79" t="str">
        <f t="shared" si="4"/>
        <v>4</v>
      </c>
      <c r="J71" s="79" t="s">
        <v>98</v>
      </c>
      <c r="K71" s="80"/>
      <c r="L71" s="81">
        <f t="shared" si="5"/>
        <v>648.16</v>
      </c>
      <c r="M71" s="73"/>
      <c r="N71" s="82" t="s">
        <v>1748</v>
      </c>
    </row>
    <row r="72" spans="1:14" x14ac:dyDescent="0.25">
      <c r="A72" s="73">
        <v>213</v>
      </c>
      <c r="B72" s="74" t="s">
        <v>251</v>
      </c>
      <c r="C72" s="75">
        <v>44327</v>
      </c>
      <c r="D72" s="76">
        <f t="shared" si="3"/>
        <v>2021</v>
      </c>
      <c r="E72" s="76" t="s">
        <v>2698</v>
      </c>
      <c r="F72" s="77" t="s">
        <v>2490</v>
      </c>
      <c r="G72" s="78">
        <v>552.1</v>
      </c>
      <c r="H72" s="79" t="s">
        <v>180</v>
      </c>
      <c r="I72" s="79" t="str">
        <f t="shared" si="4"/>
        <v>4</v>
      </c>
      <c r="J72" s="79" t="s">
        <v>98</v>
      </c>
      <c r="K72" s="80"/>
      <c r="L72" s="81">
        <f t="shared" si="5"/>
        <v>552.1</v>
      </c>
      <c r="M72" s="73"/>
      <c r="N72" s="82" t="s">
        <v>1748</v>
      </c>
    </row>
    <row r="73" spans="1:14" x14ac:dyDescent="0.25">
      <c r="A73" s="73">
        <v>214</v>
      </c>
      <c r="B73" s="74" t="s">
        <v>252</v>
      </c>
      <c r="C73" s="75">
        <v>44327</v>
      </c>
      <c r="D73" s="76">
        <f t="shared" si="3"/>
        <v>2021</v>
      </c>
      <c r="E73" s="76" t="s">
        <v>2698</v>
      </c>
      <c r="F73" s="77" t="s">
        <v>2490</v>
      </c>
      <c r="G73" s="78">
        <v>552.1</v>
      </c>
      <c r="H73" s="79" t="s">
        <v>180</v>
      </c>
      <c r="I73" s="79" t="str">
        <f t="shared" si="4"/>
        <v>4</v>
      </c>
      <c r="J73" s="79" t="s">
        <v>98</v>
      </c>
      <c r="K73" s="80"/>
      <c r="L73" s="81">
        <f t="shared" si="5"/>
        <v>552.1</v>
      </c>
      <c r="M73" s="73"/>
      <c r="N73" s="82" t="s">
        <v>1748</v>
      </c>
    </row>
    <row r="74" spans="1:14" x14ac:dyDescent="0.25">
      <c r="A74" s="73">
        <v>215</v>
      </c>
      <c r="B74" s="74" t="s">
        <v>253</v>
      </c>
      <c r="C74" s="75">
        <v>44337</v>
      </c>
      <c r="D74" s="76">
        <f t="shared" si="3"/>
        <v>2021</v>
      </c>
      <c r="E74" s="76" t="s">
        <v>2698</v>
      </c>
      <c r="F74" s="77" t="s">
        <v>2490</v>
      </c>
      <c r="G74" s="78">
        <v>547.58000000000004</v>
      </c>
      <c r="H74" s="79" t="s">
        <v>180</v>
      </c>
      <c r="I74" s="79" t="str">
        <f t="shared" si="4"/>
        <v>4</v>
      </c>
      <c r="J74" s="79" t="s">
        <v>98</v>
      </c>
      <c r="K74" s="80"/>
      <c r="L74" s="81">
        <f t="shared" si="5"/>
        <v>547.58000000000004</v>
      </c>
      <c r="M74" s="73"/>
      <c r="N74" s="82" t="s">
        <v>1748</v>
      </c>
    </row>
    <row r="75" spans="1:14" x14ac:dyDescent="0.25">
      <c r="A75" s="73">
        <v>216</v>
      </c>
      <c r="B75" s="74" t="s">
        <v>254</v>
      </c>
      <c r="C75" s="75">
        <v>44347</v>
      </c>
      <c r="D75" s="76">
        <f t="shared" si="3"/>
        <v>2021</v>
      </c>
      <c r="E75" s="76" t="s">
        <v>2698</v>
      </c>
      <c r="F75" s="77" t="s">
        <v>2490</v>
      </c>
      <c r="G75" s="78">
        <v>3449.34</v>
      </c>
      <c r="H75" s="79" t="s">
        <v>180</v>
      </c>
      <c r="I75" s="79" t="str">
        <f t="shared" si="4"/>
        <v>4</v>
      </c>
      <c r="J75" s="79" t="s">
        <v>98</v>
      </c>
      <c r="K75" s="80"/>
      <c r="L75" s="81">
        <f t="shared" si="5"/>
        <v>3449.34</v>
      </c>
      <c r="M75" s="73"/>
      <c r="N75" s="82" t="s">
        <v>1748</v>
      </c>
    </row>
    <row r="76" spans="1:14" hidden="1" x14ac:dyDescent="0.25">
      <c r="A76" s="8">
        <v>168</v>
      </c>
      <c r="B76" s="3" t="s">
        <v>203</v>
      </c>
      <c r="C76" s="9">
        <v>43644</v>
      </c>
      <c r="D76" s="55">
        <f t="shared" si="3"/>
        <v>2019</v>
      </c>
      <c r="E76" s="55"/>
      <c r="F76" s="23">
        <v>46022</v>
      </c>
      <c r="G76" s="14">
        <v>0</v>
      </c>
      <c r="H76" s="21" t="s">
        <v>180</v>
      </c>
      <c r="I76" s="11" t="str">
        <f t="shared" si="4"/>
        <v>4</v>
      </c>
      <c r="J76" s="11" t="s">
        <v>13</v>
      </c>
      <c r="K76" s="11"/>
      <c r="L76" s="7">
        <f t="shared" si="5"/>
        <v>0</v>
      </c>
      <c r="M76" s="8"/>
      <c r="N76" s="18" t="s">
        <v>1748</v>
      </c>
    </row>
    <row r="77" spans="1:14" x14ac:dyDescent="0.25">
      <c r="A77" s="73">
        <v>217</v>
      </c>
      <c r="B77" s="74" t="s">
        <v>255</v>
      </c>
      <c r="C77" s="75">
        <v>44347</v>
      </c>
      <c r="D77" s="76">
        <f t="shared" si="3"/>
        <v>2021</v>
      </c>
      <c r="E77" s="76" t="s">
        <v>2698</v>
      </c>
      <c r="F77" s="77" t="s">
        <v>2490</v>
      </c>
      <c r="G77" s="78">
        <v>6948.36</v>
      </c>
      <c r="H77" s="79" t="s">
        <v>180</v>
      </c>
      <c r="I77" s="79" t="str">
        <f t="shared" si="4"/>
        <v>4</v>
      </c>
      <c r="J77" s="79" t="s">
        <v>98</v>
      </c>
      <c r="K77" s="80"/>
      <c r="L77" s="81">
        <f t="shared" si="5"/>
        <v>6948.36</v>
      </c>
      <c r="M77" s="73"/>
      <c r="N77" s="82" t="s">
        <v>1748</v>
      </c>
    </row>
    <row r="78" spans="1:14" x14ac:dyDescent="0.25">
      <c r="A78" s="73">
        <v>220</v>
      </c>
      <c r="B78" s="74" t="s">
        <v>261</v>
      </c>
      <c r="C78" s="75">
        <v>44408</v>
      </c>
      <c r="D78" s="76">
        <f t="shared" si="3"/>
        <v>2021</v>
      </c>
      <c r="E78" s="76" t="s">
        <v>2698</v>
      </c>
      <c r="F78" s="77" t="s">
        <v>2490</v>
      </c>
      <c r="G78" s="78">
        <v>2290</v>
      </c>
      <c r="H78" s="79" t="s">
        <v>180</v>
      </c>
      <c r="I78" s="79" t="str">
        <f t="shared" si="4"/>
        <v>4</v>
      </c>
      <c r="J78" s="79" t="s">
        <v>98</v>
      </c>
      <c r="K78" s="80"/>
      <c r="L78" s="81">
        <f t="shared" si="5"/>
        <v>2290</v>
      </c>
      <c r="M78" s="73"/>
      <c r="N78" s="82" t="s">
        <v>1748</v>
      </c>
    </row>
    <row r="79" spans="1:14" x14ac:dyDescent="0.25">
      <c r="A79" s="73">
        <v>221</v>
      </c>
      <c r="B79" s="74" t="s">
        <v>262</v>
      </c>
      <c r="C79" s="75">
        <v>44412</v>
      </c>
      <c r="D79" s="76">
        <f t="shared" si="3"/>
        <v>2021</v>
      </c>
      <c r="E79" s="76" t="s">
        <v>2698</v>
      </c>
      <c r="F79" s="77" t="s">
        <v>2490</v>
      </c>
      <c r="G79" s="78">
        <v>606.04999999999995</v>
      </c>
      <c r="H79" s="79" t="s">
        <v>180</v>
      </c>
      <c r="I79" s="79" t="str">
        <f t="shared" si="4"/>
        <v>4</v>
      </c>
      <c r="J79" s="79" t="s">
        <v>98</v>
      </c>
      <c r="K79" s="80"/>
      <c r="L79" s="81">
        <f t="shared" si="5"/>
        <v>606.04999999999995</v>
      </c>
      <c r="M79" s="73"/>
      <c r="N79" s="82" t="s">
        <v>1748</v>
      </c>
    </row>
    <row r="80" spans="1:14" x14ac:dyDescent="0.25">
      <c r="A80" s="73">
        <v>222</v>
      </c>
      <c r="B80" s="74" t="s">
        <v>263</v>
      </c>
      <c r="C80" s="75">
        <v>44439</v>
      </c>
      <c r="D80" s="76">
        <f t="shared" si="3"/>
        <v>2021</v>
      </c>
      <c r="E80" s="76" t="s">
        <v>2698</v>
      </c>
      <c r="F80" s="77" t="s">
        <v>2490</v>
      </c>
      <c r="G80" s="78">
        <v>12519.85</v>
      </c>
      <c r="H80" s="79" t="s">
        <v>180</v>
      </c>
      <c r="I80" s="79" t="str">
        <f t="shared" si="4"/>
        <v>4</v>
      </c>
      <c r="J80" s="79" t="s">
        <v>98</v>
      </c>
      <c r="K80" s="80"/>
      <c r="L80" s="81">
        <f t="shared" si="5"/>
        <v>12519.85</v>
      </c>
      <c r="M80" s="73"/>
      <c r="N80" s="82" t="s">
        <v>1748</v>
      </c>
    </row>
    <row r="81" spans="1:14" x14ac:dyDescent="0.25">
      <c r="A81" s="73">
        <v>224</v>
      </c>
      <c r="B81" s="74" t="s">
        <v>265</v>
      </c>
      <c r="C81" s="75">
        <v>44453</v>
      </c>
      <c r="D81" s="76">
        <f t="shared" si="3"/>
        <v>2021</v>
      </c>
      <c r="E81" s="76" t="s">
        <v>2698</v>
      </c>
      <c r="F81" s="77" t="s">
        <v>2490</v>
      </c>
      <c r="G81" s="78">
        <v>844.71</v>
      </c>
      <c r="H81" s="79" t="s">
        <v>180</v>
      </c>
      <c r="I81" s="79" t="str">
        <f t="shared" si="4"/>
        <v>4</v>
      </c>
      <c r="J81" s="79" t="s">
        <v>98</v>
      </c>
      <c r="K81" s="80"/>
      <c r="L81" s="81">
        <f t="shared" si="5"/>
        <v>844.71</v>
      </c>
      <c r="M81" s="73"/>
      <c r="N81" s="82" t="s">
        <v>1748</v>
      </c>
    </row>
    <row r="82" spans="1:14" x14ac:dyDescent="0.25">
      <c r="A82" s="73">
        <v>226</v>
      </c>
      <c r="B82" s="74" t="s">
        <v>270</v>
      </c>
      <c r="C82" s="75">
        <v>44530</v>
      </c>
      <c r="D82" s="76">
        <f t="shared" si="3"/>
        <v>2021</v>
      </c>
      <c r="E82" s="76" t="s">
        <v>2698</v>
      </c>
      <c r="F82" s="75" t="s">
        <v>2490</v>
      </c>
      <c r="G82" s="83">
        <v>3259.6</v>
      </c>
      <c r="H82" s="79" t="s">
        <v>180</v>
      </c>
      <c r="I82" s="79" t="str">
        <f t="shared" si="4"/>
        <v>4</v>
      </c>
      <c r="J82" s="79" t="s">
        <v>98</v>
      </c>
      <c r="K82" s="80"/>
      <c r="L82" s="81">
        <f t="shared" si="5"/>
        <v>3259.6</v>
      </c>
      <c r="M82" s="73"/>
      <c r="N82" s="82" t="s">
        <v>1748</v>
      </c>
    </row>
    <row r="83" spans="1:14" x14ac:dyDescent="0.25">
      <c r="A83" s="73">
        <v>227</v>
      </c>
      <c r="B83" s="74" t="s">
        <v>271</v>
      </c>
      <c r="C83" s="75">
        <v>44561</v>
      </c>
      <c r="D83" s="76">
        <f t="shared" si="3"/>
        <v>2021</v>
      </c>
      <c r="E83" s="76" t="s">
        <v>2698</v>
      </c>
      <c r="F83" s="75" t="s">
        <v>2490</v>
      </c>
      <c r="G83" s="83">
        <v>2800</v>
      </c>
      <c r="H83" s="79" t="s">
        <v>180</v>
      </c>
      <c r="I83" s="79" t="str">
        <f t="shared" si="4"/>
        <v>4</v>
      </c>
      <c r="J83" s="79" t="s">
        <v>98</v>
      </c>
      <c r="K83" s="80"/>
      <c r="L83" s="81">
        <f t="shared" si="5"/>
        <v>2800</v>
      </c>
      <c r="M83" s="73"/>
      <c r="N83" s="82" t="s">
        <v>1748</v>
      </c>
    </row>
    <row r="84" spans="1:14" x14ac:dyDescent="0.25">
      <c r="A84" s="73">
        <v>228</v>
      </c>
      <c r="B84" s="74" t="s">
        <v>272</v>
      </c>
      <c r="C84" s="75">
        <v>44561</v>
      </c>
      <c r="D84" s="76">
        <f t="shared" si="3"/>
        <v>2021</v>
      </c>
      <c r="E84" s="76" t="s">
        <v>2698</v>
      </c>
      <c r="F84" s="75" t="s">
        <v>2490</v>
      </c>
      <c r="G84" s="83">
        <v>742.5</v>
      </c>
      <c r="H84" s="79" t="s">
        <v>180</v>
      </c>
      <c r="I84" s="79" t="str">
        <f t="shared" si="4"/>
        <v>4</v>
      </c>
      <c r="J84" s="79" t="s">
        <v>98</v>
      </c>
      <c r="K84" s="80"/>
      <c r="L84" s="81">
        <f t="shared" si="5"/>
        <v>742.5</v>
      </c>
      <c r="M84" s="73"/>
      <c r="N84" s="82" t="s">
        <v>1748</v>
      </c>
    </row>
    <row r="85" spans="1:14" x14ac:dyDescent="0.25">
      <c r="A85" s="73">
        <v>229</v>
      </c>
      <c r="B85" s="74" t="s">
        <v>273</v>
      </c>
      <c r="C85" s="75">
        <v>44561</v>
      </c>
      <c r="D85" s="76">
        <f t="shared" si="3"/>
        <v>2021</v>
      </c>
      <c r="E85" s="76" t="s">
        <v>2698</v>
      </c>
      <c r="F85" s="75" t="s">
        <v>2490</v>
      </c>
      <c r="G85" s="83">
        <v>742.5</v>
      </c>
      <c r="H85" s="79" t="s">
        <v>180</v>
      </c>
      <c r="I85" s="79" t="str">
        <f t="shared" si="4"/>
        <v>4</v>
      </c>
      <c r="J85" s="79" t="s">
        <v>98</v>
      </c>
      <c r="K85" s="80"/>
      <c r="L85" s="81">
        <f t="shared" si="5"/>
        <v>742.5</v>
      </c>
      <c r="M85" s="73"/>
      <c r="N85" s="82" t="s">
        <v>1748</v>
      </c>
    </row>
    <row r="86" spans="1:14" x14ac:dyDescent="0.25">
      <c r="A86" s="73">
        <v>230</v>
      </c>
      <c r="B86" s="74" t="s">
        <v>274</v>
      </c>
      <c r="C86" s="75">
        <v>44561</v>
      </c>
      <c r="D86" s="76">
        <f t="shared" si="3"/>
        <v>2021</v>
      </c>
      <c r="E86" s="76" t="s">
        <v>2698</v>
      </c>
      <c r="F86" s="75" t="s">
        <v>2490</v>
      </c>
      <c r="G86" s="83">
        <v>4739</v>
      </c>
      <c r="H86" s="79" t="s">
        <v>180</v>
      </c>
      <c r="I86" s="79" t="str">
        <f t="shared" si="4"/>
        <v>4</v>
      </c>
      <c r="J86" s="79" t="s">
        <v>98</v>
      </c>
      <c r="K86" s="80"/>
      <c r="L86" s="81">
        <f t="shared" si="5"/>
        <v>4739</v>
      </c>
      <c r="M86" s="73"/>
      <c r="N86" s="82" t="s">
        <v>1748</v>
      </c>
    </row>
    <row r="87" spans="1:14" x14ac:dyDescent="0.25">
      <c r="A87" s="73">
        <v>231</v>
      </c>
      <c r="B87" s="74" t="s">
        <v>275</v>
      </c>
      <c r="C87" s="75">
        <v>44561</v>
      </c>
      <c r="D87" s="76">
        <f t="shared" si="3"/>
        <v>2021</v>
      </c>
      <c r="E87" s="76" t="s">
        <v>2698</v>
      </c>
      <c r="F87" s="75" t="s">
        <v>2490</v>
      </c>
      <c r="G87" s="83">
        <v>4475</v>
      </c>
      <c r="H87" s="79" t="s">
        <v>180</v>
      </c>
      <c r="I87" s="79" t="str">
        <f t="shared" si="4"/>
        <v>4</v>
      </c>
      <c r="J87" s="79" t="s">
        <v>98</v>
      </c>
      <c r="K87" s="80"/>
      <c r="L87" s="81">
        <f t="shared" si="5"/>
        <v>4475</v>
      </c>
      <c r="M87" s="73"/>
      <c r="N87" s="82" t="s">
        <v>1748</v>
      </c>
    </row>
    <row r="88" spans="1:14" x14ac:dyDescent="0.25">
      <c r="A88" s="73">
        <v>232</v>
      </c>
      <c r="B88" s="74" t="s">
        <v>276</v>
      </c>
      <c r="C88" s="75">
        <v>44561</v>
      </c>
      <c r="D88" s="76">
        <f t="shared" si="3"/>
        <v>2021</v>
      </c>
      <c r="E88" s="76" t="s">
        <v>2698</v>
      </c>
      <c r="F88" s="75" t="s">
        <v>2490</v>
      </c>
      <c r="G88" s="83">
        <v>3740</v>
      </c>
      <c r="H88" s="79" t="s">
        <v>180</v>
      </c>
      <c r="I88" s="79" t="str">
        <f t="shared" si="4"/>
        <v>4</v>
      </c>
      <c r="J88" s="79" t="s">
        <v>98</v>
      </c>
      <c r="K88" s="80"/>
      <c r="L88" s="81">
        <f t="shared" si="5"/>
        <v>3740</v>
      </c>
      <c r="M88" s="73"/>
      <c r="N88" s="82" t="s">
        <v>1748</v>
      </c>
    </row>
    <row r="89" spans="1:14" x14ac:dyDescent="0.25">
      <c r="A89" s="73">
        <v>233</v>
      </c>
      <c r="B89" s="74" t="s">
        <v>277</v>
      </c>
      <c r="C89" s="75">
        <v>44572</v>
      </c>
      <c r="D89" s="76">
        <f t="shared" si="3"/>
        <v>2022</v>
      </c>
      <c r="E89" s="76" t="s">
        <v>2698</v>
      </c>
      <c r="F89" s="75" t="s">
        <v>2490</v>
      </c>
      <c r="G89" s="83">
        <v>620</v>
      </c>
      <c r="H89" s="79" t="s">
        <v>180</v>
      </c>
      <c r="I89" s="79" t="str">
        <f t="shared" si="4"/>
        <v>4</v>
      </c>
      <c r="J89" s="79" t="s">
        <v>98</v>
      </c>
      <c r="K89" s="80"/>
      <c r="L89" s="81">
        <f t="shared" si="5"/>
        <v>620</v>
      </c>
      <c r="M89" s="73"/>
      <c r="N89" s="82" t="s">
        <v>1748</v>
      </c>
    </row>
    <row r="90" spans="1:14" x14ac:dyDescent="0.25">
      <c r="A90" s="73">
        <v>234</v>
      </c>
      <c r="B90" s="74" t="s">
        <v>278</v>
      </c>
      <c r="C90" s="75">
        <v>44575</v>
      </c>
      <c r="D90" s="76">
        <f t="shared" si="3"/>
        <v>2022</v>
      </c>
      <c r="E90" s="76" t="s">
        <v>2698</v>
      </c>
      <c r="F90" s="75" t="s">
        <v>2490</v>
      </c>
      <c r="G90" s="83">
        <v>741.26</v>
      </c>
      <c r="H90" s="79" t="s">
        <v>180</v>
      </c>
      <c r="I90" s="79" t="str">
        <f t="shared" si="4"/>
        <v>4</v>
      </c>
      <c r="J90" s="79" t="s">
        <v>98</v>
      </c>
      <c r="K90" s="80"/>
      <c r="L90" s="81">
        <f t="shared" si="5"/>
        <v>741.26</v>
      </c>
      <c r="M90" s="73"/>
      <c r="N90" s="82" t="s">
        <v>1748</v>
      </c>
    </row>
    <row r="91" spans="1:14" x14ac:dyDescent="0.25">
      <c r="A91" s="73">
        <v>235</v>
      </c>
      <c r="B91" s="74" t="s">
        <v>279</v>
      </c>
      <c r="C91" s="75">
        <v>44575</v>
      </c>
      <c r="D91" s="76">
        <f t="shared" si="3"/>
        <v>2022</v>
      </c>
      <c r="E91" s="76" t="s">
        <v>2698</v>
      </c>
      <c r="F91" s="75" t="s">
        <v>2490</v>
      </c>
      <c r="G91" s="83">
        <v>741.26</v>
      </c>
      <c r="H91" s="79" t="s">
        <v>180</v>
      </c>
      <c r="I91" s="79" t="str">
        <f t="shared" si="4"/>
        <v>4</v>
      </c>
      <c r="J91" s="79" t="s">
        <v>98</v>
      </c>
      <c r="K91" s="80"/>
      <c r="L91" s="81">
        <f t="shared" si="5"/>
        <v>741.26</v>
      </c>
      <c r="M91" s="73"/>
      <c r="N91" s="82" t="s">
        <v>1748</v>
      </c>
    </row>
    <row r="92" spans="1:14" x14ac:dyDescent="0.25">
      <c r="A92" s="73">
        <v>236</v>
      </c>
      <c r="B92" s="74" t="s">
        <v>280</v>
      </c>
      <c r="C92" s="75">
        <v>44592</v>
      </c>
      <c r="D92" s="76">
        <f t="shared" si="3"/>
        <v>2022</v>
      </c>
      <c r="E92" s="76" t="s">
        <v>2698</v>
      </c>
      <c r="F92" s="75" t="s">
        <v>2490</v>
      </c>
      <c r="G92" s="83">
        <v>785.56</v>
      </c>
      <c r="H92" s="79" t="s">
        <v>180</v>
      </c>
      <c r="I92" s="79" t="str">
        <f t="shared" si="4"/>
        <v>4</v>
      </c>
      <c r="J92" s="79" t="s">
        <v>98</v>
      </c>
      <c r="K92" s="80"/>
      <c r="L92" s="81">
        <f t="shared" si="5"/>
        <v>785.56</v>
      </c>
      <c r="M92" s="73"/>
      <c r="N92" s="82" t="s">
        <v>1748</v>
      </c>
    </row>
    <row r="93" spans="1:14" x14ac:dyDescent="0.25">
      <c r="A93" s="73">
        <v>237</v>
      </c>
      <c r="B93" s="74" t="s">
        <v>281</v>
      </c>
      <c r="C93" s="75">
        <v>44592</v>
      </c>
      <c r="D93" s="76">
        <f t="shared" si="3"/>
        <v>2022</v>
      </c>
      <c r="E93" s="76" t="s">
        <v>2698</v>
      </c>
      <c r="F93" s="75" t="s">
        <v>2490</v>
      </c>
      <c r="G93" s="83">
        <v>864.77</v>
      </c>
      <c r="H93" s="79" t="s">
        <v>180</v>
      </c>
      <c r="I93" s="79" t="str">
        <f t="shared" si="4"/>
        <v>4</v>
      </c>
      <c r="J93" s="79" t="s">
        <v>98</v>
      </c>
      <c r="K93" s="80"/>
      <c r="L93" s="81">
        <f t="shared" si="5"/>
        <v>864.77</v>
      </c>
      <c r="M93" s="73"/>
      <c r="N93" s="82" t="s">
        <v>1748</v>
      </c>
    </row>
    <row r="94" spans="1:14" x14ac:dyDescent="0.25">
      <c r="A94" s="73">
        <v>238</v>
      </c>
      <c r="B94" s="74" t="s">
        <v>282</v>
      </c>
      <c r="C94" s="75">
        <v>44607</v>
      </c>
      <c r="D94" s="76">
        <f t="shared" si="3"/>
        <v>2022</v>
      </c>
      <c r="E94" s="76" t="s">
        <v>2698</v>
      </c>
      <c r="F94" s="75" t="s">
        <v>2490</v>
      </c>
      <c r="G94" s="83">
        <v>693.75</v>
      </c>
      <c r="H94" s="79" t="s">
        <v>180</v>
      </c>
      <c r="I94" s="79" t="str">
        <f t="shared" si="4"/>
        <v>4</v>
      </c>
      <c r="J94" s="79" t="s">
        <v>98</v>
      </c>
      <c r="K94" s="80"/>
      <c r="L94" s="81">
        <f t="shared" si="5"/>
        <v>693.75</v>
      </c>
      <c r="M94" s="73"/>
      <c r="N94" s="82" t="s">
        <v>1748</v>
      </c>
    </row>
    <row r="95" spans="1:14" x14ac:dyDescent="0.25">
      <c r="A95" s="73">
        <v>239</v>
      </c>
      <c r="B95" s="74" t="s">
        <v>283</v>
      </c>
      <c r="C95" s="75">
        <v>44651</v>
      </c>
      <c r="D95" s="76">
        <f t="shared" si="3"/>
        <v>2022</v>
      </c>
      <c r="E95" s="76" t="s">
        <v>2698</v>
      </c>
      <c r="F95" s="75" t="s">
        <v>2490</v>
      </c>
      <c r="G95" s="83">
        <v>7586.1</v>
      </c>
      <c r="H95" s="79" t="s">
        <v>180</v>
      </c>
      <c r="I95" s="79" t="str">
        <f t="shared" si="4"/>
        <v>4</v>
      </c>
      <c r="J95" s="79" t="s">
        <v>98</v>
      </c>
      <c r="K95" s="80"/>
      <c r="L95" s="81">
        <f t="shared" si="5"/>
        <v>7586.1</v>
      </c>
      <c r="M95" s="73"/>
      <c r="N95" s="82" t="s">
        <v>1748</v>
      </c>
    </row>
    <row r="96" spans="1:14" x14ac:dyDescent="0.25">
      <c r="A96" s="73">
        <v>240</v>
      </c>
      <c r="B96" s="74" t="s">
        <v>1753</v>
      </c>
      <c r="C96" s="75">
        <v>44656</v>
      </c>
      <c r="D96" s="76">
        <f t="shared" si="3"/>
        <v>2022</v>
      </c>
      <c r="E96" s="76" t="s">
        <v>2698</v>
      </c>
      <c r="F96" s="75" t="s">
        <v>2490</v>
      </c>
      <c r="G96" s="83">
        <v>730</v>
      </c>
      <c r="H96" s="79">
        <v>487</v>
      </c>
      <c r="I96" s="79" t="str">
        <f t="shared" si="4"/>
        <v>4</v>
      </c>
      <c r="J96" s="79" t="s">
        <v>98</v>
      </c>
      <c r="K96" s="80"/>
      <c r="L96" s="81">
        <f t="shared" si="5"/>
        <v>730</v>
      </c>
      <c r="M96" s="73"/>
      <c r="N96" s="82" t="s">
        <v>1748</v>
      </c>
    </row>
    <row r="97" spans="1:14" x14ac:dyDescent="0.25">
      <c r="A97" s="73">
        <v>241</v>
      </c>
      <c r="B97" s="74" t="s">
        <v>1757</v>
      </c>
      <c r="C97" s="75">
        <v>44712</v>
      </c>
      <c r="D97" s="76">
        <f t="shared" si="3"/>
        <v>2022</v>
      </c>
      <c r="E97" s="76" t="s">
        <v>2698</v>
      </c>
      <c r="F97" s="75" t="s">
        <v>2490</v>
      </c>
      <c r="G97" s="84">
        <v>4494</v>
      </c>
      <c r="H97" s="79">
        <v>487</v>
      </c>
      <c r="I97" s="79" t="str">
        <f t="shared" si="4"/>
        <v>4</v>
      </c>
      <c r="J97" s="79" t="s">
        <v>98</v>
      </c>
      <c r="K97" s="80"/>
      <c r="L97" s="81">
        <f t="shared" si="5"/>
        <v>4494</v>
      </c>
      <c r="M97" s="73"/>
      <c r="N97" s="82" t="s">
        <v>1748</v>
      </c>
    </row>
    <row r="98" spans="1:14" x14ac:dyDescent="0.25">
      <c r="A98" s="73">
        <v>242</v>
      </c>
      <c r="B98" s="74" t="s">
        <v>1758</v>
      </c>
      <c r="C98" s="75">
        <v>44712</v>
      </c>
      <c r="D98" s="76">
        <f t="shared" si="3"/>
        <v>2022</v>
      </c>
      <c r="E98" s="76" t="s">
        <v>2698</v>
      </c>
      <c r="F98" s="75" t="s">
        <v>2490</v>
      </c>
      <c r="G98" s="84">
        <v>661.97</v>
      </c>
      <c r="H98" s="79">
        <v>487</v>
      </c>
      <c r="I98" s="79" t="str">
        <f t="shared" si="4"/>
        <v>4</v>
      </c>
      <c r="J98" s="79" t="s">
        <v>98</v>
      </c>
      <c r="K98" s="80"/>
      <c r="L98" s="81">
        <f t="shared" si="5"/>
        <v>661.97</v>
      </c>
      <c r="M98" s="73"/>
      <c r="N98" s="82" t="s">
        <v>1748</v>
      </c>
    </row>
    <row r="99" spans="1:14" x14ac:dyDescent="0.25">
      <c r="A99" s="73">
        <v>244</v>
      </c>
      <c r="B99" s="74" t="s">
        <v>1761</v>
      </c>
      <c r="C99" s="75">
        <v>44773</v>
      </c>
      <c r="D99" s="76">
        <f t="shared" si="3"/>
        <v>2022</v>
      </c>
      <c r="E99" s="76" t="s">
        <v>2698</v>
      </c>
      <c r="F99" s="75" t="s">
        <v>2490</v>
      </c>
      <c r="G99" s="84">
        <v>730</v>
      </c>
      <c r="H99" s="79">
        <v>487</v>
      </c>
      <c r="I99" s="79" t="str">
        <f t="shared" si="4"/>
        <v>4</v>
      </c>
      <c r="J99" s="79" t="s">
        <v>98</v>
      </c>
      <c r="K99" s="80"/>
      <c r="L99" s="81">
        <f t="shared" si="5"/>
        <v>730</v>
      </c>
      <c r="M99" s="73"/>
      <c r="N99" s="82" t="s">
        <v>1748</v>
      </c>
    </row>
    <row r="100" spans="1:14" x14ac:dyDescent="0.25">
      <c r="A100" s="73">
        <v>245</v>
      </c>
      <c r="B100" s="74" t="s">
        <v>1760</v>
      </c>
      <c r="C100" s="75">
        <v>44804</v>
      </c>
      <c r="D100" s="76">
        <f t="shared" si="3"/>
        <v>2022</v>
      </c>
      <c r="E100" s="76" t="s">
        <v>2698</v>
      </c>
      <c r="F100" s="75" t="s">
        <v>2490</v>
      </c>
      <c r="G100" s="84">
        <v>2259</v>
      </c>
      <c r="H100" s="79">
        <v>487</v>
      </c>
      <c r="I100" s="79" t="str">
        <f t="shared" si="4"/>
        <v>4</v>
      </c>
      <c r="J100" s="79" t="s">
        <v>98</v>
      </c>
      <c r="K100" s="80"/>
      <c r="L100" s="81">
        <f t="shared" si="5"/>
        <v>2259</v>
      </c>
      <c r="M100" s="73"/>
      <c r="N100" s="82" t="s">
        <v>1748</v>
      </c>
    </row>
    <row r="101" spans="1:14" x14ac:dyDescent="0.25">
      <c r="A101" s="73">
        <v>246</v>
      </c>
      <c r="B101" s="74" t="s">
        <v>1833</v>
      </c>
      <c r="C101" s="75">
        <v>44851</v>
      </c>
      <c r="D101" s="76">
        <f t="shared" si="3"/>
        <v>2022</v>
      </c>
      <c r="E101" s="76" t="s">
        <v>2698</v>
      </c>
      <c r="F101" s="75" t="s">
        <v>2490</v>
      </c>
      <c r="G101" s="84">
        <v>21945.51</v>
      </c>
      <c r="H101" s="79">
        <v>487</v>
      </c>
      <c r="I101" s="79" t="str">
        <f t="shared" si="4"/>
        <v>4</v>
      </c>
      <c r="J101" s="79" t="s">
        <v>98</v>
      </c>
      <c r="K101" s="80"/>
      <c r="L101" s="81">
        <f t="shared" si="5"/>
        <v>21945.51</v>
      </c>
      <c r="M101" s="73"/>
      <c r="N101" s="82" t="s">
        <v>1748</v>
      </c>
    </row>
    <row r="102" spans="1:14" x14ac:dyDescent="0.25">
      <c r="A102" s="73">
        <v>247</v>
      </c>
      <c r="B102" s="74" t="s">
        <v>1957</v>
      </c>
      <c r="C102" s="75">
        <v>44928</v>
      </c>
      <c r="D102" s="76">
        <f t="shared" si="3"/>
        <v>2023</v>
      </c>
      <c r="E102" s="76" t="s">
        <v>2698</v>
      </c>
      <c r="F102" s="75" t="s">
        <v>2490</v>
      </c>
      <c r="G102" s="84">
        <v>16624.7</v>
      </c>
      <c r="H102" s="79" t="s">
        <v>180</v>
      </c>
      <c r="I102" s="79" t="str">
        <f t="shared" si="4"/>
        <v>4</v>
      </c>
      <c r="J102" s="79" t="s">
        <v>98</v>
      </c>
      <c r="K102" s="80"/>
      <c r="L102" s="81">
        <f t="shared" si="5"/>
        <v>16624.7</v>
      </c>
      <c r="M102" s="73"/>
      <c r="N102" s="82" t="s">
        <v>1748</v>
      </c>
    </row>
    <row r="103" spans="1:14" x14ac:dyDescent="0.25">
      <c r="A103" s="73">
        <v>252</v>
      </c>
      <c r="B103" s="74" t="s">
        <v>1962</v>
      </c>
      <c r="C103" s="75">
        <v>45169</v>
      </c>
      <c r="D103" s="76">
        <f t="shared" si="3"/>
        <v>2023</v>
      </c>
      <c r="E103" s="76"/>
      <c r="F103" s="75" t="s">
        <v>2490</v>
      </c>
      <c r="G103" s="84">
        <v>1865</v>
      </c>
      <c r="H103" s="79" t="s">
        <v>180</v>
      </c>
      <c r="I103" s="79" t="str">
        <f t="shared" si="4"/>
        <v>4</v>
      </c>
      <c r="J103" s="79" t="s">
        <v>98</v>
      </c>
      <c r="K103" s="80"/>
      <c r="L103" s="81">
        <f t="shared" si="5"/>
        <v>1865</v>
      </c>
      <c r="M103" s="73"/>
      <c r="N103" s="82" t="s">
        <v>1748</v>
      </c>
    </row>
    <row r="104" spans="1:14" x14ac:dyDescent="0.25">
      <c r="A104" s="73">
        <v>253</v>
      </c>
      <c r="B104" s="74" t="s">
        <v>1963</v>
      </c>
      <c r="C104" s="75">
        <v>45195</v>
      </c>
      <c r="D104" s="76">
        <f t="shared" si="3"/>
        <v>2023</v>
      </c>
      <c r="E104" s="76" t="s">
        <v>2698</v>
      </c>
      <c r="F104" s="75" t="s">
        <v>2490</v>
      </c>
      <c r="G104" s="84">
        <v>567.05999999999995</v>
      </c>
      <c r="H104" s="79" t="s">
        <v>180</v>
      </c>
      <c r="I104" s="79" t="str">
        <f t="shared" si="4"/>
        <v>4</v>
      </c>
      <c r="J104" s="79" t="s">
        <v>98</v>
      </c>
      <c r="K104" s="80"/>
      <c r="L104" s="81">
        <f t="shared" si="5"/>
        <v>567.05999999999995</v>
      </c>
      <c r="M104" s="73"/>
      <c r="N104" s="82" t="s">
        <v>1748</v>
      </c>
    </row>
    <row r="105" spans="1:14" x14ac:dyDescent="0.25">
      <c r="A105" s="73">
        <v>254</v>
      </c>
      <c r="B105" s="74" t="s">
        <v>1964</v>
      </c>
      <c r="C105" s="75">
        <v>45199</v>
      </c>
      <c r="D105" s="76">
        <f t="shared" si="3"/>
        <v>2023</v>
      </c>
      <c r="E105" s="76" t="s">
        <v>2698</v>
      </c>
      <c r="F105" s="75" t="s">
        <v>2490</v>
      </c>
      <c r="G105" s="84">
        <v>7013.34</v>
      </c>
      <c r="H105" s="79" t="s">
        <v>180</v>
      </c>
      <c r="I105" s="79" t="str">
        <f t="shared" si="4"/>
        <v>4</v>
      </c>
      <c r="J105" s="79" t="s">
        <v>98</v>
      </c>
      <c r="K105" s="80"/>
      <c r="L105" s="83">
        <f t="shared" si="5"/>
        <v>7013.34</v>
      </c>
      <c r="M105" s="73"/>
      <c r="N105" s="82" t="s">
        <v>1748</v>
      </c>
    </row>
    <row r="106" spans="1:14" x14ac:dyDescent="0.25">
      <c r="A106" s="73">
        <v>256</v>
      </c>
      <c r="B106" s="74" t="s">
        <v>2071</v>
      </c>
      <c r="C106" s="75">
        <v>45266</v>
      </c>
      <c r="D106" s="76">
        <f t="shared" si="3"/>
        <v>2023</v>
      </c>
      <c r="E106" s="76" t="s">
        <v>2698</v>
      </c>
      <c r="F106" s="75" t="s">
        <v>2490</v>
      </c>
      <c r="G106" s="84">
        <v>3699.18</v>
      </c>
      <c r="H106" s="85">
        <v>487</v>
      </c>
      <c r="I106" s="85" t="str">
        <f t="shared" si="4"/>
        <v>4</v>
      </c>
      <c r="J106" s="79" t="s">
        <v>98</v>
      </c>
      <c r="K106" s="80"/>
      <c r="L106" s="83">
        <f t="shared" si="5"/>
        <v>3699.18</v>
      </c>
      <c r="M106" s="86"/>
      <c r="N106" s="82" t="s">
        <v>1748</v>
      </c>
    </row>
    <row r="107" spans="1:14" x14ac:dyDescent="0.25">
      <c r="A107" s="73">
        <v>257</v>
      </c>
      <c r="B107" s="74" t="s">
        <v>2072</v>
      </c>
      <c r="C107" s="75">
        <v>45278</v>
      </c>
      <c r="D107" s="76">
        <f t="shared" si="3"/>
        <v>2023</v>
      </c>
      <c r="E107" s="76" t="s">
        <v>2698</v>
      </c>
      <c r="F107" s="75" t="s">
        <v>2490</v>
      </c>
      <c r="G107" s="84">
        <v>505.7</v>
      </c>
      <c r="H107" s="85">
        <v>487</v>
      </c>
      <c r="I107" s="85" t="str">
        <f t="shared" si="4"/>
        <v>4</v>
      </c>
      <c r="J107" s="79" t="s">
        <v>98</v>
      </c>
      <c r="K107" s="80"/>
      <c r="L107" s="83">
        <f t="shared" si="5"/>
        <v>505.7</v>
      </c>
      <c r="M107" s="86"/>
      <c r="N107" s="82" t="s">
        <v>1748</v>
      </c>
    </row>
    <row r="108" spans="1:14" x14ac:dyDescent="0.25">
      <c r="A108" s="73">
        <v>258</v>
      </c>
      <c r="B108" s="74" t="s">
        <v>2073</v>
      </c>
      <c r="C108" s="75">
        <v>45313</v>
      </c>
      <c r="D108" s="76">
        <f t="shared" si="3"/>
        <v>2024</v>
      </c>
      <c r="E108" s="76" t="s">
        <v>2698</v>
      </c>
      <c r="F108" s="75" t="s">
        <v>2490</v>
      </c>
      <c r="G108" s="84">
        <v>3297.28</v>
      </c>
      <c r="H108" s="85">
        <v>487</v>
      </c>
      <c r="I108" s="85" t="str">
        <f t="shared" si="4"/>
        <v>4</v>
      </c>
      <c r="J108" s="79" t="s">
        <v>98</v>
      </c>
      <c r="K108" s="80"/>
      <c r="L108" s="83">
        <f t="shared" si="5"/>
        <v>3297.28</v>
      </c>
      <c r="M108" s="86"/>
      <c r="N108" s="82" t="s">
        <v>1748</v>
      </c>
    </row>
    <row r="109" spans="1:14" x14ac:dyDescent="0.25">
      <c r="A109" s="73">
        <v>259</v>
      </c>
      <c r="B109" s="74" t="s">
        <v>2074</v>
      </c>
      <c r="C109" s="75">
        <v>45313</v>
      </c>
      <c r="D109" s="76">
        <f t="shared" si="3"/>
        <v>2024</v>
      </c>
      <c r="E109" s="76" t="s">
        <v>2698</v>
      </c>
      <c r="F109" s="75" t="s">
        <v>2490</v>
      </c>
      <c r="G109" s="84">
        <v>3297.28</v>
      </c>
      <c r="H109" s="85">
        <v>487</v>
      </c>
      <c r="I109" s="85" t="str">
        <f t="shared" si="4"/>
        <v>4</v>
      </c>
      <c r="J109" s="79" t="s">
        <v>98</v>
      </c>
      <c r="K109" s="80"/>
      <c r="L109" s="83">
        <f t="shared" si="5"/>
        <v>3297.28</v>
      </c>
      <c r="M109" s="86"/>
      <c r="N109" s="82" t="s">
        <v>1748</v>
      </c>
    </row>
    <row r="110" spans="1:14" x14ac:dyDescent="0.25">
      <c r="A110" s="73">
        <v>260</v>
      </c>
      <c r="B110" s="74" t="s">
        <v>2075</v>
      </c>
      <c r="C110" s="75">
        <v>45337</v>
      </c>
      <c r="D110" s="76">
        <f t="shared" si="3"/>
        <v>2024</v>
      </c>
      <c r="E110" s="76" t="s">
        <v>2698</v>
      </c>
      <c r="F110" s="75" t="s">
        <v>2490</v>
      </c>
      <c r="G110" s="84">
        <v>3690</v>
      </c>
      <c r="H110" s="85">
        <v>487</v>
      </c>
      <c r="I110" s="85" t="str">
        <f t="shared" si="4"/>
        <v>4</v>
      </c>
      <c r="J110" s="79" t="s">
        <v>98</v>
      </c>
      <c r="K110" s="80"/>
      <c r="L110" s="83">
        <f t="shared" si="5"/>
        <v>3690</v>
      </c>
      <c r="M110" s="86"/>
      <c r="N110" s="82" t="s">
        <v>1748</v>
      </c>
    </row>
    <row r="111" spans="1:14" x14ac:dyDescent="0.25">
      <c r="A111" s="73">
        <v>261</v>
      </c>
      <c r="B111" s="74" t="s">
        <v>2127</v>
      </c>
      <c r="C111" s="87">
        <v>45382</v>
      </c>
      <c r="D111" s="76">
        <f t="shared" si="3"/>
        <v>2024</v>
      </c>
      <c r="E111" s="76" t="s">
        <v>2698</v>
      </c>
      <c r="F111" s="75" t="s">
        <v>2490</v>
      </c>
      <c r="G111" s="84">
        <v>8772.5499999999993</v>
      </c>
      <c r="H111" s="85">
        <v>487</v>
      </c>
      <c r="I111" s="85" t="str">
        <f t="shared" si="4"/>
        <v>4</v>
      </c>
      <c r="J111" s="79" t="s">
        <v>98</v>
      </c>
      <c r="K111" s="80"/>
      <c r="L111" s="83">
        <f t="shared" si="5"/>
        <v>8772.5499999999993</v>
      </c>
      <c r="M111" s="86"/>
      <c r="N111" s="82" t="s">
        <v>1748</v>
      </c>
    </row>
    <row r="112" spans="1:14" x14ac:dyDescent="0.25">
      <c r="A112" s="73">
        <v>262</v>
      </c>
      <c r="B112" s="74" t="s">
        <v>2128</v>
      </c>
      <c r="C112" s="87">
        <v>45412</v>
      </c>
      <c r="D112" s="76">
        <f t="shared" si="3"/>
        <v>2024</v>
      </c>
      <c r="E112" s="76" t="s">
        <v>2698</v>
      </c>
      <c r="F112" s="75" t="s">
        <v>2490</v>
      </c>
      <c r="G112" s="84">
        <v>5571.97</v>
      </c>
      <c r="H112" s="85">
        <v>487</v>
      </c>
      <c r="I112" s="85" t="str">
        <f t="shared" si="4"/>
        <v>4</v>
      </c>
      <c r="J112" s="79" t="s">
        <v>98</v>
      </c>
      <c r="K112" s="80"/>
      <c r="L112" s="83">
        <f t="shared" si="5"/>
        <v>5571.97</v>
      </c>
      <c r="M112" s="86"/>
      <c r="N112" s="82" t="s">
        <v>1748</v>
      </c>
    </row>
    <row r="113" spans="1:14" hidden="1" x14ac:dyDescent="0.25">
      <c r="A113" s="8">
        <v>204</v>
      </c>
      <c r="B113" s="3" t="s">
        <v>242</v>
      </c>
      <c r="C113" s="9">
        <v>44255</v>
      </c>
      <c r="D113" s="55">
        <f t="shared" si="3"/>
        <v>2021</v>
      </c>
      <c r="E113" s="55"/>
      <c r="F113" s="23">
        <v>45869</v>
      </c>
      <c r="G113" s="10">
        <v>0</v>
      </c>
      <c r="H113" s="21" t="s">
        <v>180</v>
      </c>
      <c r="I113" s="11" t="str">
        <f t="shared" si="4"/>
        <v>4</v>
      </c>
      <c r="J113" s="11" t="s">
        <v>152</v>
      </c>
      <c r="K113" s="11"/>
      <c r="L113" s="7">
        <f t="shared" si="5"/>
        <v>0</v>
      </c>
      <c r="M113" s="8"/>
      <c r="N113" s="18" t="s">
        <v>1748</v>
      </c>
    </row>
    <row r="114" spans="1:14" x14ac:dyDescent="0.25">
      <c r="A114" s="73">
        <v>263</v>
      </c>
      <c r="B114" s="74" t="s">
        <v>2129</v>
      </c>
      <c r="C114" s="87">
        <v>45504</v>
      </c>
      <c r="D114" s="76">
        <f t="shared" si="3"/>
        <v>2024</v>
      </c>
      <c r="E114" s="76" t="s">
        <v>2698</v>
      </c>
      <c r="F114" s="75" t="s">
        <v>2490</v>
      </c>
      <c r="G114" s="84">
        <v>2550</v>
      </c>
      <c r="H114" s="85">
        <v>487</v>
      </c>
      <c r="I114" s="85" t="str">
        <f t="shared" si="4"/>
        <v>4</v>
      </c>
      <c r="J114" s="79" t="s">
        <v>98</v>
      </c>
      <c r="K114" s="80"/>
      <c r="L114" s="83">
        <f t="shared" si="5"/>
        <v>2550</v>
      </c>
      <c r="M114" s="86"/>
      <c r="N114" s="82" t="s">
        <v>1748</v>
      </c>
    </row>
    <row r="115" spans="1:14" x14ac:dyDescent="0.25">
      <c r="A115" s="73">
        <v>264</v>
      </c>
      <c r="B115" s="74" t="s">
        <v>2130</v>
      </c>
      <c r="C115" s="87">
        <v>45504</v>
      </c>
      <c r="D115" s="76">
        <f t="shared" si="3"/>
        <v>2024</v>
      </c>
      <c r="E115" s="76" t="s">
        <v>2698</v>
      </c>
      <c r="F115" s="75" t="s">
        <v>2490</v>
      </c>
      <c r="G115" s="84">
        <v>5095.2</v>
      </c>
      <c r="H115" s="85">
        <v>487</v>
      </c>
      <c r="I115" s="85" t="str">
        <f t="shared" si="4"/>
        <v>4</v>
      </c>
      <c r="J115" s="79" t="s">
        <v>98</v>
      </c>
      <c r="K115" s="80"/>
      <c r="L115" s="83">
        <f t="shared" si="5"/>
        <v>5095.2</v>
      </c>
      <c r="M115" s="86"/>
      <c r="N115" s="82" t="s">
        <v>1748</v>
      </c>
    </row>
    <row r="116" spans="1:14" x14ac:dyDescent="0.25">
      <c r="A116" s="73">
        <v>265</v>
      </c>
      <c r="B116" s="74" t="s">
        <v>2131</v>
      </c>
      <c r="C116" s="87">
        <v>45504</v>
      </c>
      <c r="D116" s="76">
        <f t="shared" si="3"/>
        <v>2024</v>
      </c>
      <c r="E116" s="76" t="s">
        <v>2698</v>
      </c>
      <c r="F116" s="75" t="s">
        <v>2490</v>
      </c>
      <c r="G116" s="84">
        <v>5095.2</v>
      </c>
      <c r="H116" s="85">
        <v>487</v>
      </c>
      <c r="I116" s="85" t="str">
        <f t="shared" si="4"/>
        <v>4</v>
      </c>
      <c r="J116" s="79" t="s">
        <v>98</v>
      </c>
      <c r="K116" s="80"/>
      <c r="L116" s="83">
        <f t="shared" si="5"/>
        <v>5095.2</v>
      </c>
      <c r="M116" s="86"/>
      <c r="N116" s="82" t="s">
        <v>1748</v>
      </c>
    </row>
    <row r="117" spans="1:14" x14ac:dyDescent="0.25">
      <c r="A117" s="73">
        <v>266</v>
      </c>
      <c r="B117" s="74" t="s">
        <v>2132</v>
      </c>
      <c r="C117" s="87">
        <v>45535</v>
      </c>
      <c r="D117" s="76">
        <f t="shared" si="3"/>
        <v>2024</v>
      </c>
      <c r="E117" s="76" t="s">
        <v>2698</v>
      </c>
      <c r="F117" s="75" t="s">
        <v>2490</v>
      </c>
      <c r="G117" s="84">
        <v>6293.76</v>
      </c>
      <c r="H117" s="85">
        <v>487</v>
      </c>
      <c r="I117" s="85" t="str">
        <f t="shared" si="4"/>
        <v>4</v>
      </c>
      <c r="J117" s="79" t="s">
        <v>98</v>
      </c>
      <c r="K117" s="80"/>
      <c r="L117" s="83">
        <f t="shared" si="5"/>
        <v>6293.76</v>
      </c>
      <c r="M117" s="86"/>
      <c r="N117" s="82" t="s">
        <v>1748</v>
      </c>
    </row>
    <row r="118" spans="1:14" x14ac:dyDescent="0.25">
      <c r="A118" s="73">
        <v>267</v>
      </c>
      <c r="B118" s="74" t="s">
        <v>2133</v>
      </c>
      <c r="C118" s="87">
        <v>45544</v>
      </c>
      <c r="D118" s="76">
        <f t="shared" si="3"/>
        <v>2024</v>
      </c>
      <c r="E118" s="76" t="s">
        <v>2698</v>
      </c>
      <c r="F118" s="75" t="s">
        <v>2490</v>
      </c>
      <c r="G118" s="84">
        <v>3298.28</v>
      </c>
      <c r="H118" s="85">
        <v>487</v>
      </c>
      <c r="I118" s="85" t="str">
        <f t="shared" si="4"/>
        <v>4</v>
      </c>
      <c r="J118" s="79" t="s">
        <v>98</v>
      </c>
      <c r="K118" s="80"/>
      <c r="L118" s="83">
        <f t="shared" si="5"/>
        <v>3298.28</v>
      </c>
      <c r="M118" s="86"/>
      <c r="N118" s="82" t="s">
        <v>1748</v>
      </c>
    </row>
    <row r="119" spans="1:14" x14ac:dyDescent="0.25">
      <c r="A119" s="73">
        <v>268</v>
      </c>
      <c r="B119" s="74" t="s">
        <v>2215</v>
      </c>
      <c r="C119" s="87">
        <v>45568</v>
      </c>
      <c r="D119" s="76">
        <f t="shared" si="3"/>
        <v>2024</v>
      </c>
      <c r="E119" s="76" t="s">
        <v>2698</v>
      </c>
      <c r="F119" s="75" t="s">
        <v>2490</v>
      </c>
      <c r="G119" s="84">
        <v>8047.79</v>
      </c>
      <c r="H119" s="85">
        <v>487</v>
      </c>
      <c r="I119" s="85" t="str">
        <f t="shared" si="4"/>
        <v>4</v>
      </c>
      <c r="J119" s="79" t="s">
        <v>98</v>
      </c>
      <c r="K119" s="80"/>
      <c r="L119" s="83">
        <f t="shared" si="5"/>
        <v>8047.79</v>
      </c>
      <c r="M119" s="86"/>
      <c r="N119" s="82" t="s">
        <v>1748</v>
      </c>
    </row>
    <row r="120" spans="1:14" x14ac:dyDescent="0.25">
      <c r="A120" s="73">
        <v>269</v>
      </c>
      <c r="B120" s="74" t="s">
        <v>2216</v>
      </c>
      <c r="C120" s="87">
        <v>45567</v>
      </c>
      <c r="D120" s="76">
        <f t="shared" si="3"/>
        <v>2024</v>
      </c>
      <c r="E120" s="76" t="s">
        <v>2698</v>
      </c>
      <c r="F120" s="75" t="s">
        <v>2490</v>
      </c>
      <c r="G120" s="84">
        <v>9897</v>
      </c>
      <c r="H120" s="85">
        <v>487</v>
      </c>
      <c r="I120" s="85" t="str">
        <f t="shared" si="4"/>
        <v>4</v>
      </c>
      <c r="J120" s="79" t="s">
        <v>98</v>
      </c>
      <c r="K120" s="80"/>
      <c r="L120" s="83">
        <f t="shared" si="5"/>
        <v>9897</v>
      </c>
      <c r="M120" s="86"/>
      <c r="N120" s="82" t="s">
        <v>1748</v>
      </c>
    </row>
    <row r="121" spans="1:14" x14ac:dyDescent="0.25">
      <c r="A121" s="73">
        <v>270</v>
      </c>
      <c r="B121" s="74" t="s">
        <v>2217</v>
      </c>
      <c r="C121" s="87">
        <v>45586</v>
      </c>
      <c r="D121" s="76">
        <f t="shared" si="3"/>
        <v>2024</v>
      </c>
      <c r="E121" s="76" t="s">
        <v>2698</v>
      </c>
      <c r="F121" s="75" t="s">
        <v>2490</v>
      </c>
      <c r="G121" s="84">
        <v>37678.29</v>
      </c>
      <c r="H121" s="85">
        <v>487</v>
      </c>
      <c r="I121" s="85" t="str">
        <f t="shared" si="4"/>
        <v>4</v>
      </c>
      <c r="J121" s="79" t="s">
        <v>98</v>
      </c>
      <c r="K121" s="80"/>
      <c r="L121" s="83">
        <f t="shared" si="5"/>
        <v>37678.29</v>
      </c>
      <c r="M121" s="86"/>
      <c r="N121" s="82" t="s">
        <v>1748</v>
      </c>
    </row>
    <row r="122" spans="1:14" x14ac:dyDescent="0.25">
      <c r="A122" s="73">
        <v>271</v>
      </c>
      <c r="B122" s="74" t="s">
        <v>2218</v>
      </c>
      <c r="C122" s="87">
        <v>45596</v>
      </c>
      <c r="D122" s="76">
        <f t="shared" si="3"/>
        <v>2024</v>
      </c>
      <c r="E122" s="76" t="s">
        <v>2698</v>
      </c>
      <c r="F122" s="75" t="s">
        <v>2490</v>
      </c>
      <c r="G122" s="84">
        <v>7431</v>
      </c>
      <c r="H122" s="85">
        <v>487</v>
      </c>
      <c r="I122" s="85" t="str">
        <f t="shared" si="4"/>
        <v>4</v>
      </c>
      <c r="J122" s="79" t="s">
        <v>98</v>
      </c>
      <c r="K122" s="80"/>
      <c r="L122" s="83">
        <f t="shared" si="5"/>
        <v>7431</v>
      </c>
      <c r="M122" s="86"/>
      <c r="N122" s="82" t="s">
        <v>1748</v>
      </c>
    </row>
    <row r="123" spans="1:14" x14ac:dyDescent="0.25">
      <c r="A123" s="73">
        <v>273</v>
      </c>
      <c r="B123" s="74" t="s">
        <v>2220</v>
      </c>
      <c r="C123" s="87">
        <v>45596</v>
      </c>
      <c r="D123" s="76">
        <f t="shared" si="3"/>
        <v>2024</v>
      </c>
      <c r="E123" s="76" t="s">
        <v>2698</v>
      </c>
      <c r="F123" s="75" t="s">
        <v>2490</v>
      </c>
      <c r="G123" s="84">
        <v>5746</v>
      </c>
      <c r="H123" s="85">
        <v>487</v>
      </c>
      <c r="I123" s="85" t="str">
        <f t="shared" si="4"/>
        <v>4</v>
      </c>
      <c r="J123" s="79" t="s">
        <v>98</v>
      </c>
      <c r="K123" s="80"/>
      <c r="L123" s="83">
        <f t="shared" si="5"/>
        <v>5746</v>
      </c>
      <c r="M123" s="86"/>
      <c r="N123" s="82" t="s">
        <v>1748</v>
      </c>
    </row>
    <row r="124" spans="1:14" x14ac:dyDescent="0.25">
      <c r="A124" s="73">
        <v>274</v>
      </c>
      <c r="B124" s="74" t="s">
        <v>2221</v>
      </c>
      <c r="C124" s="87">
        <v>45657</v>
      </c>
      <c r="D124" s="76">
        <f t="shared" si="3"/>
        <v>2024</v>
      </c>
      <c r="E124" s="76" t="s">
        <v>2698</v>
      </c>
      <c r="F124" s="75" t="s">
        <v>2490</v>
      </c>
      <c r="G124" s="84">
        <v>1317.14</v>
      </c>
      <c r="H124" s="85">
        <v>487</v>
      </c>
      <c r="I124" s="85" t="str">
        <f t="shared" si="4"/>
        <v>4</v>
      </c>
      <c r="J124" s="79" t="s">
        <v>98</v>
      </c>
      <c r="K124" s="80"/>
      <c r="L124" s="83">
        <f t="shared" si="5"/>
        <v>1317.14</v>
      </c>
      <c r="M124" s="86"/>
      <c r="N124" s="82" t="s">
        <v>1748</v>
      </c>
    </row>
    <row r="125" spans="1:14" x14ac:dyDescent="0.25">
      <c r="A125" s="73">
        <v>275</v>
      </c>
      <c r="B125" s="74" t="s">
        <v>2222</v>
      </c>
      <c r="C125" s="87">
        <v>45657</v>
      </c>
      <c r="D125" s="76">
        <f t="shared" si="3"/>
        <v>2024</v>
      </c>
      <c r="E125" s="76" t="s">
        <v>2698</v>
      </c>
      <c r="F125" s="75" t="s">
        <v>2490</v>
      </c>
      <c r="G125" s="84">
        <v>6832</v>
      </c>
      <c r="H125" s="85">
        <v>487</v>
      </c>
      <c r="I125" s="85" t="str">
        <f t="shared" si="4"/>
        <v>4</v>
      </c>
      <c r="J125" s="79" t="s">
        <v>98</v>
      </c>
      <c r="K125" s="80"/>
      <c r="L125" s="83">
        <f t="shared" si="5"/>
        <v>6832</v>
      </c>
      <c r="M125" s="86"/>
      <c r="N125" s="82" t="s">
        <v>1748</v>
      </c>
    </row>
    <row r="126" spans="1:14" x14ac:dyDescent="0.25">
      <c r="A126" s="73">
        <v>276</v>
      </c>
      <c r="B126" s="74" t="s">
        <v>2223</v>
      </c>
      <c r="C126" s="87">
        <v>45664</v>
      </c>
      <c r="D126" s="76">
        <f t="shared" si="3"/>
        <v>2025</v>
      </c>
      <c r="E126" s="76" t="s">
        <v>2698</v>
      </c>
      <c r="F126" s="75" t="s">
        <v>2490</v>
      </c>
      <c r="G126" s="84">
        <v>11604.32</v>
      </c>
      <c r="H126" s="85">
        <v>487</v>
      </c>
      <c r="I126" s="85" t="str">
        <f t="shared" si="4"/>
        <v>4</v>
      </c>
      <c r="J126" s="79" t="s">
        <v>98</v>
      </c>
      <c r="K126" s="80"/>
      <c r="L126" s="83">
        <f t="shared" si="5"/>
        <v>11604.32</v>
      </c>
      <c r="M126" s="86"/>
      <c r="N126" s="82" t="s">
        <v>2199</v>
      </c>
    </row>
    <row r="127" spans="1:14" x14ac:dyDescent="0.25">
      <c r="A127" s="73">
        <v>277</v>
      </c>
      <c r="B127" s="74" t="s">
        <v>2226</v>
      </c>
      <c r="C127" s="87">
        <v>45716</v>
      </c>
      <c r="D127" s="76">
        <f t="shared" si="3"/>
        <v>2025</v>
      </c>
      <c r="E127" s="76" t="s">
        <v>2698</v>
      </c>
      <c r="F127" s="75" t="s">
        <v>2490</v>
      </c>
      <c r="G127" s="84">
        <v>5894.32</v>
      </c>
      <c r="H127" s="85">
        <v>487</v>
      </c>
      <c r="I127" s="85" t="str">
        <f t="shared" si="4"/>
        <v>4</v>
      </c>
      <c r="J127" s="79" t="s">
        <v>98</v>
      </c>
      <c r="K127" s="80"/>
      <c r="L127" s="83">
        <f t="shared" si="5"/>
        <v>5894.32</v>
      </c>
      <c r="M127" s="86"/>
      <c r="N127" s="82" t="s">
        <v>1748</v>
      </c>
    </row>
    <row r="128" spans="1:14" x14ac:dyDescent="0.25">
      <c r="A128" s="73">
        <v>278</v>
      </c>
      <c r="B128" s="74" t="s">
        <v>2227</v>
      </c>
      <c r="C128" s="87">
        <v>45747</v>
      </c>
      <c r="D128" s="76">
        <f t="shared" si="3"/>
        <v>2025</v>
      </c>
      <c r="E128" s="76" t="s">
        <v>2698</v>
      </c>
      <c r="F128" s="75" t="s">
        <v>2490</v>
      </c>
      <c r="G128" s="84">
        <v>1269</v>
      </c>
      <c r="H128" s="85">
        <v>487</v>
      </c>
      <c r="I128" s="85" t="str">
        <f t="shared" si="4"/>
        <v>4</v>
      </c>
      <c r="J128" s="79" t="s">
        <v>98</v>
      </c>
      <c r="K128" s="80"/>
      <c r="L128" s="83">
        <f t="shared" si="5"/>
        <v>1269</v>
      </c>
      <c r="M128" s="86"/>
      <c r="N128" s="82" t="s">
        <v>1749</v>
      </c>
    </row>
    <row r="129" spans="1:14" x14ac:dyDescent="0.25">
      <c r="A129" s="73">
        <v>279</v>
      </c>
      <c r="B129" s="74" t="s">
        <v>2228</v>
      </c>
      <c r="C129" s="87">
        <v>45840</v>
      </c>
      <c r="D129" s="76">
        <f t="shared" si="3"/>
        <v>2025</v>
      </c>
      <c r="E129" s="76" t="s">
        <v>2698</v>
      </c>
      <c r="F129" s="75" t="s">
        <v>2490</v>
      </c>
      <c r="G129" s="84">
        <v>4995</v>
      </c>
      <c r="H129" s="85">
        <v>487</v>
      </c>
      <c r="I129" s="85" t="str">
        <f t="shared" si="4"/>
        <v>4</v>
      </c>
      <c r="J129" s="79" t="s">
        <v>98</v>
      </c>
      <c r="K129" s="80"/>
      <c r="L129" s="83">
        <f t="shared" si="5"/>
        <v>4995</v>
      </c>
      <c r="M129" s="86"/>
      <c r="N129" s="82" t="s">
        <v>1748</v>
      </c>
    </row>
    <row r="130" spans="1:14" x14ac:dyDescent="0.25">
      <c r="A130" s="73">
        <v>280</v>
      </c>
      <c r="B130" s="74" t="s">
        <v>2463</v>
      </c>
      <c r="C130" s="87">
        <v>45933</v>
      </c>
      <c r="D130" s="76">
        <f t="shared" ref="D130:D193" si="6">YEAR(C130)</f>
        <v>2025</v>
      </c>
      <c r="E130" s="76" t="s">
        <v>2698</v>
      </c>
      <c r="F130" s="75" t="s">
        <v>2490</v>
      </c>
      <c r="G130" s="84">
        <v>1410</v>
      </c>
      <c r="H130" s="85">
        <v>487</v>
      </c>
      <c r="I130" s="85" t="str">
        <f t="shared" ref="I130:I193" si="7">+LEFT(H130,1)</f>
        <v>4</v>
      </c>
      <c r="J130" s="79" t="s">
        <v>98</v>
      </c>
      <c r="K130" s="80"/>
      <c r="L130" s="83">
        <f t="shared" ref="L130:L193" si="8">+IF(J130&gt;0,G130,0)</f>
        <v>1410</v>
      </c>
      <c r="M130" s="86"/>
      <c r="N130" s="82"/>
    </row>
    <row r="131" spans="1:14" x14ac:dyDescent="0.25">
      <c r="A131" s="92">
        <v>140</v>
      </c>
      <c r="B131" s="88" t="s">
        <v>120</v>
      </c>
      <c r="C131" s="93">
        <v>37256</v>
      </c>
      <c r="D131" s="125">
        <f t="shared" si="6"/>
        <v>2001</v>
      </c>
      <c r="E131" s="125"/>
      <c r="F131" s="104" t="s">
        <v>2490</v>
      </c>
      <c r="G131" s="94">
        <v>22300</v>
      </c>
      <c r="H131" s="95" t="s">
        <v>121</v>
      </c>
      <c r="I131" s="95" t="str">
        <f t="shared" si="7"/>
        <v>4</v>
      </c>
      <c r="J131" s="95" t="s">
        <v>13</v>
      </c>
      <c r="K131" s="100"/>
      <c r="L131" s="96">
        <f t="shared" si="8"/>
        <v>22300</v>
      </c>
      <c r="M131" s="92"/>
      <c r="N131" s="97" t="s">
        <v>1748</v>
      </c>
    </row>
    <row r="132" spans="1:14" x14ac:dyDescent="0.25">
      <c r="A132" s="92">
        <v>142</v>
      </c>
      <c r="B132" s="88" t="s">
        <v>123</v>
      </c>
      <c r="C132" s="93">
        <v>37813</v>
      </c>
      <c r="D132" s="125">
        <f t="shared" si="6"/>
        <v>2003</v>
      </c>
      <c r="E132" s="125"/>
      <c r="F132" s="104" t="s">
        <v>2490</v>
      </c>
      <c r="G132" s="94">
        <v>5500</v>
      </c>
      <c r="H132" s="95" t="s">
        <v>121</v>
      </c>
      <c r="I132" s="95" t="str">
        <f t="shared" si="7"/>
        <v>4</v>
      </c>
      <c r="J132" s="95" t="s">
        <v>13</v>
      </c>
      <c r="K132" s="100"/>
      <c r="L132" s="96">
        <f t="shared" si="8"/>
        <v>5500</v>
      </c>
      <c r="M132" s="92"/>
      <c r="N132" s="97" t="s">
        <v>1748</v>
      </c>
    </row>
    <row r="133" spans="1:14" x14ac:dyDescent="0.25">
      <c r="A133" s="92">
        <v>131</v>
      </c>
      <c r="B133" s="88" t="s">
        <v>124</v>
      </c>
      <c r="C133" s="93">
        <v>39447</v>
      </c>
      <c r="D133" s="125">
        <f t="shared" si="6"/>
        <v>2007</v>
      </c>
      <c r="E133" s="125"/>
      <c r="F133" s="104" t="s">
        <v>2490</v>
      </c>
      <c r="G133" s="94">
        <v>9238.75</v>
      </c>
      <c r="H133" s="95" t="s">
        <v>125</v>
      </c>
      <c r="I133" s="95" t="str">
        <f t="shared" si="7"/>
        <v>4</v>
      </c>
      <c r="J133" s="95" t="s">
        <v>13</v>
      </c>
      <c r="K133" s="100"/>
      <c r="L133" s="96">
        <f t="shared" si="8"/>
        <v>9238.75</v>
      </c>
      <c r="M133" s="92"/>
      <c r="N133" s="97" t="s">
        <v>1748</v>
      </c>
    </row>
    <row r="134" spans="1:14" x14ac:dyDescent="0.25">
      <c r="A134" s="92">
        <v>150</v>
      </c>
      <c r="B134" s="88" t="s">
        <v>131</v>
      </c>
      <c r="C134" s="93">
        <v>40639</v>
      </c>
      <c r="D134" s="125">
        <f t="shared" si="6"/>
        <v>2011</v>
      </c>
      <c r="E134" s="125"/>
      <c r="F134" s="104" t="s">
        <v>2490</v>
      </c>
      <c r="G134" s="94">
        <v>5488.25</v>
      </c>
      <c r="H134" s="95" t="s">
        <v>132</v>
      </c>
      <c r="I134" s="95" t="str">
        <f t="shared" si="7"/>
        <v>4</v>
      </c>
      <c r="J134" s="95" t="s">
        <v>13</v>
      </c>
      <c r="K134" s="100">
        <v>0</v>
      </c>
      <c r="L134" s="96">
        <f t="shared" si="8"/>
        <v>5488.25</v>
      </c>
      <c r="M134" s="92"/>
      <c r="N134" s="97" t="s">
        <v>1748</v>
      </c>
    </row>
    <row r="135" spans="1:14" x14ac:dyDescent="0.25">
      <c r="A135" s="92">
        <v>282</v>
      </c>
      <c r="B135" s="88" t="s">
        <v>133</v>
      </c>
      <c r="C135" s="93">
        <v>40908</v>
      </c>
      <c r="D135" s="125">
        <f t="shared" si="6"/>
        <v>2011</v>
      </c>
      <c r="E135" s="125" t="s">
        <v>2698</v>
      </c>
      <c r="F135" s="104" t="s">
        <v>2490</v>
      </c>
      <c r="G135" s="94">
        <v>16093.58</v>
      </c>
      <c r="H135" s="95" t="s">
        <v>122</v>
      </c>
      <c r="I135" s="95" t="str">
        <f t="shared" si="7"/>
        <v>4</v>
      </c>
      <c r="J135" s="95" t="s">
        <v>13</v>
      </c>
      <c r="K135" s="100"/>
      <c r="L135" s="96">
        <f t="shared" si="8"/>
        <v>16093.58</v>
      </c>
      <c r="M135" s="92"/>
      <c r="N135" s="97" t="s">
        <v>1748</v>
      </c>
    </row>
    <row r="136" spans="1:14" x14ac:dyDescent="0.25">
      <c r="A136" s="92">
        <v>289</v>
      </c>
      <c r="B136" s="88" t="s">
        <v>135</v>
      </c>
      <c r="C136" s="93">
        <v>40908</v>
      </c>
      <c r="D136" s="125">
        <f t="shared" si="6"/>
        <v>2011</v>
      </c>
      <c r="E136" s="125" t="s">
        <v>2698</v>
      </c>
      <c r="F136" s="104" t="s">
        <v>2490</v>
      </c>
      <c r="G136" s="94">
        <v>2049.39</v>
      </c>
      <c r="H136" s="95" t="s">
        <v>122</v>
      </c>
      <c r="I136" s="95" t="str">
        <f t="shared" si="7"/>
        <v>4</v>
      </c>
      <c r="J136" s="95" t="s">
        <v>13</v>
      </c>
      <c r="K136" s="100"/>
      <c r="L136" s="96">
        <f t="shared" si="8"/>
        <v>2049.39</v>
      </c>
      <c r="M136" s="92"/>
      <c r="N136" s="97" t="s">
        <v>1748</v>
      </c>
    </row>
    <row r="137" spans="1:14" x14ac:dyDescent="0.25">
      <c r="A137" s="92">
        <v>291</v>
      </c>
      <c r="B137" s="88" t="s">
        <v>137</v>
      </c>
      <c r="C137" s="93">
        <v>40908</v>
      </c>
      <c r="D137" s="125">
        <f t="shared" si="6"/>
        <v>2011</v>
      </c>
      <c r="E137" s="125" t="s">
        <v>2698</v>
      </c>
      <c r="F137" s="104" t="s">
        <v>2490</v>
      </c>
      <c r="G137" s="94">
        <v>2049.39</v>
      </c>
      <c r="H137" s="95" t="s">
        <v>122</v>
      </c>
      <c r="I137" s="95" t="str">
        <f t="shared" si="7"/>
        <v>4</v>
      </c>
      <c r="J137" s="95" t="s">
        <v>13</v>
      </c>
      <c r="K137" s="100"/>
      <c r="L137" s="96">
        <f t="shared" si="8"/>
        <v>2049.39</v>
      </c>
      <c r="M137" s="92"/>
      <c r="N137" s="97" t="s">
        <v>1748</v>
      </c>
    </row>
    <row r="138" spans="1:14" x14ac:dyDescent="0.25">
      <c r="A138" s="92">
        <v>310</v>
      </c>
      <c r="B138" s="88" t="s">
        <v>140</v>
      </c>
      <c r="C138" s="93">
        <v>40939</v>
      </c>
      <c r="D138" s="125">
        <f t="shared" si="6"/>
        <v>2012</v>
      </c>
      <c r="E138" s="125" t="s">
        <v>2698</v>
      </c>
      <c r="F138" s="104" t="s">
        <v>2490</v>
      </c>
      <c r="G138" s="94">
        <v>1771.62</v>
      </c>
      <c r="H138" s="95" t="s">
        <v>122</v>
      </c>
      <c r="I138" s="95" t="str">
        <f t="shared" si="7"/>
        <v>4</v>
      </c>
      <c r="J138" s="95" t="s">
        <v>13</v>
      </c>
      <c r="K138" s="100"/>
      <c r="L138" s="96">
        <f t="shared" si="8"/>
        <v>1771.62</v>
      </c>
      <c r="M138" s="92"/>
      <c r="N138" s="97" t="s">
        <v>1748</v>
      </c>
    </row>
    <row r="139" spans="1:14" x14ac:dyDescent="0.25">
      <c r="A139" s="92">
        <v>311</v>
      </c>
      <c r="B139" s="88" t="s">
        <v>141</v>
      </c>
      <c r="C139" s="93">
        <v>40939</v>
      </c>
      <c r="D139" s="125">
        <f t="shared" si="6"/>
        <v>2012</v>
      </c>
      <c r="E139" s="125" t="s">
        <v>2698</v>
      </c>
      <c r="F139" s="104" t="s">
        <v>2490</v>
      </c>
      <c r="G139" s="94">
        <v>1771.61</v>
      </c>
      <c r="H139" s="95" t="s">
        <v>122</v>
      </c>
      <c r="I139" s="95" t="str">
        <f t="shared" si="7"/>
        <v>4</v>
      </c>
      <c r="J139" s="95" t="s">
        <v>13</v>
      </c>
      <c r="K139" s="100"/>
      <c r="L139" s="96">
        <f t="shared" si="8"/>
        <v>1771.61</v>
      </c>
      <c r="M139" s="92"/>
      <c r="N139" s="97" t="s">
        <v>1748</v>
      </c>
    </row>
    <row r="140" spans="1:14" x14ac:dyDescent="0.25">
      <c r="A140" s="92">
        <v>312</v>
      </c>
      <c r="B140" s="88" t="s">
        <v>142</v>
      </c>
      <c r="C140" s="93">
        <v>40939</v>
      </c>
      <c r="D140" s="125">
        <f t="shared" si="6"/>
        <v>2012</v>
      </c>
      <c r="E140" s="125" t="s">
        <v>2698</v>
      </c>
      <c r="F140" s="104" t="s">
        <v>2490</v>
      </c>
      <c r="G140" s="94">
        <v>822.76</v>
      </c>
      <c r="H140" s="95" t="s">
        <v>122</v>
      </c>
      <c r="I140" s="95" t="str">
        <f t="shared" si="7"/>
        <v>4</v>
      </c>
      <c r="J140" s="95" t="s">
        <v>13</v>
      </c>
      <c r="K140" s="100">
        <v>0</v>
      </c>
      <c r="L140" s="96">
        <f t="shared" si="8"/>
        <v>822.76</v>
      </c>
      <c r="M140" s="92"/>
      <c r="N140" s="97" t="s">
        <v>1748</v>
      </c>
    </row>
    <row r="141" spans="1:14" x14ac:dyDescent="0.25">
      <c r="A141" s="92">
        <v>292</v>
      </c>
      <c r="B141" s="88" t="s">
        <v>143</v>
      </c>
      <c r="C141" s="93">
        <v>41090</v>
      </c>
      <c r="D141" s="125">
        <f t="shared" si="6"/>
        <v>2012</v>
      </c>
      <c r="E141" s="125" t="s">
        <v>2698</v>
      </c>
      <c r="F141" s="104" t="s">
        <v>2490</v>
      </c>
      <c r="G141" s="98">
        <v>44078.48</v>
      </c>
      <c r="H141" s="95" t="s">
        <v>122</v>
      </c>
      <c r="I141" s="95" t="str">
        <f t="shared" si="7"/>
        <v>4</v>
      </c>
      <c r="J141" s="95" t="s">
        <v>13</v>
      </c>
      <c r="K141" s="100"/>
      <c r="L141" s="96">
        <f t="shared" si="8"/>
        <v>44078.48</v>
      </c>
      <c r="M141" s="92"/>
      <c r="N141" s="97" t="s">
        <v>1748</v>
      </c>
    </row>
    <row r="142" spans="1:14" x14ac:dyDescent="0.25">
      <c r="A142" s="92">
        <v>297</v>
      </c>
      <c r="B142" s="88" t="s">
        <v>144</v>
      </c>
      <c r="C142" s="93">
        <v>41090</v>
      </c>
      <c r="D142" s="125">
        <f t="shared" si="6"/>
        <v>2012</v>
      </c>
      <c r="E142" s="125" t="s">
        <v>2698</v>
      </c>
      <c r="F142" s="104" t="s">
        <v>2490</v>
      </c>
      <c r="G142" s="94">
        <v>2039</v>
      </c>
      <c r="H142" s="95" t="s">
        <v>122</v>
      </c>
      <c r="I142" s="95" t="str">
        <f t="shared" si="7"/>
        <v>4</v>
      </c>
      <c r="J142" s="95" t="s">
        <v>13</v>
      </c>
      <c r="K142" s="100"/>
      <c r="L142" s="96">
        <f t="shared" si="8"/>
        <v>2039</v>
      </c>
      <c r="M142" s="92"/>
      <c r="N142" s="97" t="s">
        <v>1748</v>
      </c>
    </row>
    <row r="143" spans="1:14" x14ac:dyDescent="0.25">
      <c r="A143" s="92">
        <v>298</v>
      </c>
      <c r="B143" s="88" t="s">
        <v>145</v>
      </c>
      <c r="C143" s="93">
        <v>41090</v>
      </c>
      <c r="D143" s="125">
        <f t="shared" si="6"/>
        <v>2012</v>
      </c>
      <c r="E143" s="125" t="s">
        <v>2698</v>
      </c>
      <c r="F143" s="104" t="s">
        <v>2490</v>
      </c>
      <c r="G143" s="94">
        <v>2039</v>
      </c>
      <c r="H143" s="95" t="s">
        <v>122</v>
      </c>
      <c r="I143" s="95" t="str">
        <f t="shared" si="7"/>
        <v>4</v>
      </c>
      <c r="J143" s="95" t="s">
        <v>13</v>
      </c>
      <c r="K143" s="100"/>
      <c r="L143" s="96">
        <f t="shared" si="8"/>
        <v>2039</v>
      </c>
      <c r="M143" s="92"/>
      <c r="N143" s="97" t="s">
        <v>1748</v>
      </c>
    </row>
    <row r="144" spans="1:14" x14ac:dyDescent="0.25">
      <c r="A144" s="92">
        <v>141</v>
      </c>
      <c r="B144" s="88" t="s">
        <v>146</v>
      </c>
      <c r="C144" s="93">
        <v>41090</v>
      </c>
      <c r="D144" s="125">
        <f t="shared" si="6"/>
        <v>2012</v>
      </c>
      <c r="E144" s="125"/>
      <c r="F144" s="104" t="s">
        <v>2490</v>
      </c>
      <c r="G144" s="94">
        <v>29052.880000000001</v>
      </c>
      <c r="H144" s="95" t="s">
        <v>121</v>
      </c>
      <c r="I144" s="95" t="str">
        <f t="shared" si="7"/>
        <v>4</v>
      </c>
      <c r="J144" s="95" t="s">
        <v>13</v>
      </c>
      <c r="K144" s="100"/>
      <c r="L144" s="96">
        <f t="shared" si="8"/>
        <v>29052.880000000001</v>
      </c>
      <c r="M144" s="92"/>
      <c r="N144" s="97" t="s">
        <v>1748</v>
      </c>
    </row>
    <row r="145" spans="1:14" x14ac:dyDescent="0.25">
      <c r="A145" s="92">
        <v>305</v>
      </c>
      <c r="B145" s="88" t="s">
        <v>147</v>
      </c>
      <c r="C145" s="93">
        <v>41313</v>
      </c>
      <c r="D145" s="125">
        <f t="shared" si="6"/>
        <v>2013</v>
      </c>
      <c r="E145" s="125" t="s">
        <v>2698</v>
      </c>
      <c r="F145" s="104" t="s">
        <v>2490</v>
      </c>
      <c r="G145" s="98">
        <v>8590</v>
      </c>
      <c r="H145" s="95" t="s">
        <v>122</v>
      </c>
      <c r="I145" s="95" t="str">
        <f t="shared" si="7"/>
        <v>4</v>
      </c>
      <c r="J145" s="95" t="s">
        <v>13</v>
      </c>
      <c r="K145" s="100"/>
      <c r="L145" s="96">
        <f t="shared" si="8"/>
        <v>8590</v>
      </c>
      <c r="M145" s="92"/>
      <c r="N145" s="97" t="s">
        <v>1748</v>
      </c>
    </row>
    <row r="146" spans="1:14" x14ac:dyDescent="0.25">
      <c r="A146" s="92">
        <v>321</v>
      </c>
      <c r="B146" s="88" t="s">
        <v>149</v>
      </c>
      <c r="C146" s="93">
        <v>41576</v>
      </c>
      <c r="D146" s="125">
        <f t="shared" si="6"/>
        <v>2013</v>
      </c>
      <c r="E146" s="125" t="s">
        <v>2698</v>
      </c>
      <c r="F146" s="104" t="s">
        <v>2490</v>
      </c>
      <c r="G146" s="98">
        <v>3163.38</v>
      </c>
      <c r="H146" s="95" t="s">
        <v>122</v>
      </c>
      <c r="I146" s="95" t="str">
        <f t="shared" si="7"/>
        <v>4</v>
      </c>
      <c r="J146" s="95" t="s">
        <v>13</v>
      </c>
      <c r="K146" s="100" t="s">
        <v>13</v>
      </c>
      <c r="L146" s="96">
        <f t="shared" si="8"/>
        <v>3163.38</v>
      </c>
      <c r="M146" s="92"/>
      <c r="N146" s="97" t="s">
        <v>1748</v>
      </c>
    </row>
    <row r="147" spans="1:14" x14ac:dyDescent="0.25">
      <c r="A147" s="92">
        <v>322</v>
      </c>
      <c r="B147" s="88" t="s">
        <v>150</v>
      </c>
      <c r="C147" s="93">
        <v>41576</v>
      </c>
      <c r="D147" s="125">
        <f t="shared" si="6"/>
        <v>2013</v>
      </c>
      <c r="E147" s="125" t="s">
        <v>2698</v>
      </c>
      <c r="F147" s="104" t="s">
        <v>2490</v>
      </c>
      <c r="G147" s="98">
        <v>2722.67</v>
      </c>
      <c r="H147" s="95" t="s">
        <v>122</v>
      </c>
      <c r="I147" s="95" t="str">
        <f t="shared" si="7"/>
        <v>4</v>
      </c>
      <c r="J147" s="95" t="s">
        <v>13</v>
      </c>
      <c r="K147" s="100" t="s">
        <v>13</v>
      </c>
      <c r="L147" s="96">
        <f t="shared" si="8"/>
        <v>2722.67</v>
      </c>
      <c r="M147" s="92"/>
      <c r="N147" s="97" t="s">
        <v>1748</v>
      </c>
    </row>
    <row r="148" spans="1:14" x14ac:dyDescent="0.25">
      <c r="A148" s="92">
        <v>323</v>
      </c>
      <c r="B148" s="88" t="s">
        <v>151</v>
      </c>
      <c r="C148" s="93">
        <v>41670</v>
      </c>
      <c r="D148" s="125">
        <f t="shared" si="6"/>
        <v>2014</v>
      </c>
      <c r="E148" s="125" t="s">
        <v>2698</v>
      </c>
      <c r="F148" s="104" t="s">
        <v>2490</v>
      </c>
      <c r="G148" s="94">
        <v>2849</v>
      </c>
      <c r="H148" s="95" t="s">
        <v>122</v>
      </c>
      <c r="I148" s="95" t="str">
        <f t="shared" si="7"/>
        <v>4</v>
      </c>
      <c r="J148" s="95" t="s">
        <v>13</v>
      </c>
      <c r="K148" s="100" t="s">
        <v>13</v>
      </c>
      <c r="L148" s="96">
        <f t="shared" si="8"/>
        <v>2849</v>
      </c>
      <c r="M148" s="92"/>
      <c r="N148" s="97" t="s">
        <v>1748</v>
      </c>
    </row>
    <row r="149" spans="1:14" x14ac:dyDescent="0.25">
      <c r="A149" s="92">
        <v>325</v>
      </c>
      <c r="B149" s="88" t="s">
        <v>154</v>
      </c>
      <c r="C149" s="93">
        <v>41905</v>
      </c>
      <c r="D149" s="125">
        <f t="shared" si="6"/>
        <v>2014</v>
      </c>
      <c r="E149" s="125" t="s">
        <v>2698</v>
      </c>
      <c r="F149" s="104" t="s">
        <v>2490</v>
      </c>
      <c r="G149" s="94">
        <v>5134.1099999999997</v>
      </c>
      <c r="H149" s="95" t="s">
        <v>122</v>
      </c>
      <c r="I149" s="95" t="str">
        <f t="shared" si="7"/>
        <v>4</v>
      </c>
      <c r="J149" s="95" t="s">
        <v>13</v>
      </c>
      <c r="K149" s="100" t="s">
        <v>13</v>
      </c>
      <c r="L149" s="96">
        <f t="shared" si="8"/>
        <v>5134.1099999999997</v>
      </c>
      <c r="M149" s="92"/>
      <c r="N149" s="97" t="s">
        <v>1748</v>
      </c>
    </row>
    <row r="150" spans="1:14" x14ac:dyDescent="0.25">
      <c r="A150" s="92">
        <v>326</v>
      </c>
      <c r="B150" s="88" t="s">
        <v>155</v>
      </c>
      <c r="C150" s="93">
        <v>41933</v>
      </c>
      <c r="D150" s="125">
        <f t="shared" si="6"/>
        <v>2014</v>
      </c>
      <c r="E150" s="125" t="s">
        <v>2698</v>
      </c>
      <c r="F150" s="104" t="s">
        <v>2490</v>
      </c>
      <c r="G150" s="98">
        <v>499.08</v>
      </c>
      <c r="H150" s="95" t="s">
        <v>122</v>
      </c>
      <c r="I150" s="95" t="str">
        <f t="shared" si="7"/>
        <v>4</v>
      </c>
      <c r="J150" s="95" t="s">
        <v>13</v>
      </c>
      <c r="K150" s="100" t="s">
        <v>13</v>
      </c>
      <c r="L150" s="96">
        <f t="shared" si="8"/>
        <v>499.08</v>
      </c>
      <c r="M150" s="92"/>
      <c r="N150" s="97" t="s">
        <v>1748</v>
      </c>
    </row>
    <row r="151" spans="1:14" x14ac:dyDescent="0.25">
      <c r="A151" s="92">
        <v>327</v>
      </c>
      <c r="B151" s="88" t="s">
        <v>156</v>
      </c>
      <c r="C151" s="93">
        <v>41989</v>
      </c>
      <c r="D151" s="125">
        <f t="shared" si="6"/>
        <v>2014</v>
      </c>
      <c r="E151" s="125" t="s">
        <v>2698</v>
      </c>
      <c r="F151" s="104" t="s">
        <v>2490</v>
      </c>
      <c r="G151" s="98">
        <v>2769.57</v>
      </c>
      <c r="H151" s="95" t="s">
        <v>122</v>
      </c>
      <c r="I151" s="95" t="str">
        <f t="shared" si="7"/>
        <v>4</v>
      </c>
      <c r="J151" s="95" t="s">
        <v>13</v>
      </c>
      <c r="K151" s="100" t="s">
        <v>13</v>
      </c>
      <c r="L151" s="96">
        <f t="shared" si="8"/>
        <v>2769.57</v>
      </c>
      <c r="M151" s="92"/>
      <c r="N151" s="97" t="s">
        <v>1748</v>
      </c>
    </row>
    <row r="152" spans="1:14" x14ac:dyDescent="0.25">
      <c r="A152" s="92">
        <v>328</v>
      </c>
      <c r="B152" s="88" t="s">
        <v>157</v>
      </c>
      <c r="C152" s="93">
        <v>41989</v>
      </c>
      <c r="D152" s="125">
        <f t="shared" si="6"/>
        <v>2014</v>
      </c>
      <c r="E152" s="125" t="s">
        <v>2698</v>
      </c>
      <c r="F152" s="104" t="s">
        <v>2490</v>
      </c>
      <c r="G152" s="98">
        <v>2769.57</v>
      </c>
      <c r="H152" s="95" t="s">
        <v>122</v>
      </c>
      <c r="I152" s="95" t="str">
        <f t="shared" si="7"/>
        <v>4</v>
      </c>
      <c r="J152" s="95" t="s">
        <v>13</v>
      </c>
      <c r="K152" s="100" t="s">
        <v>13</v>
      </c>
      <c r="L152" s="96">
        <f t="shared" si="8"/>
        <v>2769.57</v>
      </c>
      <c r="M152" s="92"/>
      <c r="N152" s="97" t="s">
        <v>1748</v>
      </c>
    </row>
    <row r="153" spans="1:14" x14ac:dyDescent="0.25">
      <c r="A153" s="92">
        <v>331</v>
      </c>
      <c r="B153" s="88" t="s">
        <v>158</v>
      </c>
      <c r="C153" s="93">
        <v>42024</v>
      </c>
      <c r="D153" s="125">
        <f t="shared" si="6"/>
        <v>2015</v>
      </c>
      <c r="E153" s="125" t="s">
        <v>2698</v>
      </c>
      <c r="F153" s="104" t="s">
        <v>2490</v>
      </c>
      <c r="G153" s="94">
        <v>2674.62</v>
      </c>
      <c r="H153" s="95" t="s">
        <v>122</v>
      </c>
      <c r="I153" s="95" t="str">
        <f t="shared" si="7"/>
        <v>4</v>
      </c>
      <c r="J153" s="95" t="s">
        <v>13</v>
      </c>
      <c r="K153" s="100" t="s">
        <v>13</v>
      </c>
      <c r="L153" s="96">
        <f t="shared" si="8"/>
        <v>2674.62</v>
      </c>
      <c r="M153" s="92"/>
      <c r="N153" s="97" t="s">
        <v>1748</v>
      </c>
    </row>
    <row r="154" spans="1:14" x14ac:dyDescent="0.25">
      <c r="A154" s="92">
        <v>332</v>
      </c>
      <c r="B154" s="88" t="s">
        <v>159</v>
      </c>
      <c r="C154" s="93">
        <v>42073</v>
      </c>
      <c r="D154" s="125">
        <f t="shared" si="6"/>
        <v>2015</v>
      </c>
      <c r="E154" s="125" t="s">
        <v>2698</v>
      </c>
      <c r="F154" s="104" t="s">
        <v>2490</v>
      </c>
      <c r="G154" s="98">
        <v>598.27</v>
      </c>
      <c r="H154" s="95" t="s">
        <v>122</v>
      </c>
      <c r="I154" s="95" t="str">
        <f t="shared" si="7"/>
        <v>4</v>
      </c>
      <c r="J154" s="95" t="s">
        <v>13</v>
      </c>
      <c r="K154" s="100" t="s">
        <v>13</v>
      </c>
      <c r="L154" s="96">
        <f t="shared" si="8"/>
        <v>598.27</v>
      </c>
      <c r="M154" s="92"/>
      <c r="N154" s="97" t="s">
        <v>1748</v>
      </c>
    </row>
    <row r="155" spans="1:14" x14ac:dyDescent="0.25">
      <c r="A155" s="92">
        <v>333</v>
      </c>
      <c r="B155" s="88" t="s">
        <v>160</v>
      </c>
      <c r="C155" s="93">
        <v>42213</v>
      </c>
      <c r="D155" s="125">
        <f t="shared" si="6"/>
        <v>2015</v>
      </c>
      <c r="E155" s="125" t="s">
        <v>2698</v>
      </c>
      <c r="F155" s="104" t="s">
        <v>2490</v>
      </c>
      <c r="G155" s="94">
        <v>4191.63</v>
      </c>
      <c r="H155" s="95" t="s">
        <v>122</v>
      </c>
      <c r="I155" s="95" t="str">
        <f t="shared" si="7"/>
        <v>4</v>
      </c>
      <c r="J155" s="95" t="s">
        <v>13</v>
      </c>
      <c r="K155" s="100" t="s">
        <v>13</v>
      </c>
      <c r="L155" s="96">
        <f t="shared" si="8"/>
        <v>4191.63</v>
      </c>
      <c r="M155" s="92"/>
      <c r="N155" s="97" t="s">
        <v>1748</v>
      </c>
    </row>
    <row r="156" spans="1:14" x14ac:dyDescent="0.25">
      <c r="A156" s="92">
        <v>335</v>
      </c>
      <c r="B156" s="88" t="s">
        <v>162</v>
      </c>
      <c r="C156" s="93">
        <v>42387</v>
      </c>
      <c r="D156" s="125">
        <f t="shared" si="6"/>
        <v>2016</v>
      </c>
      <c r="E156" s="125" t="s">
        <v>2698</v>
      </c>
      <c r="F156" s="104" t="s">
        <v>2490</v>
      </c>
      <c r="G156" s="98">
        <v>517</v>
      </c>
      <c r="H156" s="95" t="s">
        <v>122</v>
      </c>
      <c r="I156" s="95" t="str">
        <f t="shared" si="7"/>
        <v>4</v>
      </c>
      <c r="J156" s="95" t="s">
        <v>13</v>
      </c>
      <c r="K156" s="100" t="s">
        <v>13</v>
      </c>
      <c r="L156" s="96">
        <f t="shared" si="8"/>
        <v>517</v>
      </c>
      <c r="M156" s="92"/>
      <c r="N156" s="97" t="s">
        <v>1748</v>
      </c>
    </row>
    <row r="157" spans="1:14" x14ac:dyDescent="0.25">
      <c r="A157" s="92">
        <v>337</v>
      </c>
      <c r="B157" s="88" t="s">
        <v>164</v>
      </c>
      <c r="C157" s="93">
        <v>42402</v>
      </c>
      <c r="D157" s="125">
        <f t="shared" si="6"/>
        <v>2016</v>
      </c>
      <c r="E157" s="125" t="s">
        <v>2698</v>
      </c>
      <c r="F157" s="104" t="s">
        <v>2490</v>
      </c>
      <c r="G157" s="98">
        <v>690.75</v>
      </c>
      <c r="H157" s="95" t="s">
        <v>122</v>
      </c>
      <c r="I157" s="95" t="str">
        <f t="shared" si="7"/>
        <v>4</v>
      </c>
      <c r="J157" s="95" t="s">
        <v>13</v>
      </c>
      <c r="K157" s="100" t="s">
        <v>13</v>
      </c>
      <c r="L157" s="96">
        <f t="shared" si="8"/>
        <v>690.75</v>
      </c>
      <c r="M157" s="92"/>
      <c r="N157" s="97" t="s">
        <v>1748</v>
      </c>
    </row>
    <row r="158" spans="1:14" x14ac:dyDescent="0.25">
      <c r="A158" s="92">
        <v>339</v>
      </c>
      <c r="B158" s="88" t="s">
        <v>165</v>
      </c>
      <c r="C158" s="93">
        <v>42479</v>
      </c>
      <c r="D158" s="125">
        <f t="shared" si="6"/>
        <v>2016</v>
      </c>
      <c r="E158" s="125" t="s">
        <v>2698</v>
      </c>
      <c r="F158" s="104" t="s">
        <v>2490</v>
      </c>
      <c r="G158" s="98">
        <v>4157.4799999999996</v>
      </c>
      <c r="H158" s="95" t="s">
        <v>122</v>
      </c>
      <c r="I158" s="95" t="str">
        <f t="shared" si="7"/>
        <v>4</v>
      </c>
      <c r="J158" s="95" t="s">
        <v>13</v>
      </c>
      <c r="K158" s="100"/>
      <c r="L158" s="96">
        <f t="shared" si="8"/>
        <v>4157.4799999999996</v>
      </c>
      <c r="M158" s="92"/>
      <c r="N158" s="97" t="s">
        <v>1748</v>
      </c>
    </row>
    <row r="159" spans="1:14" x14ac:dyDescent="0.25">
      <c r="A159" s="92">
        <v>340</v>
      </c>
      <c r="B159" s="88" t="s">
        <v>166</v>
      </c>
      <c r="C159" s="93">
        <v>42490</v>
      </c>
      <c r="D159" s="125">
        <f t="shared" si="6"/>
        <v>2016</v>
      </c>
      <c r="E159" s="125" t="s">
        <v>2698</v>
      </c>
      <c r="F159" s="104" t="s">
        <v>2490</v>
      </c>
      <c r="G159" s="94">
        <v>2100</v>
      </c>
      <c r="H159" s="95" t="s">
        <v>122</v>
      </c>
      <c r="I159" s="95" t="str">
        <f t="shared" si="7"/>
        <v>4</v>
      </c>
      <c r="J159" s="95" t="s">
        <v>13</v>
      </c>
      <c r="K159" s="100" t="s">
        <v>13</v>
      </c>
      <c r="L159" s="96">
        <f t="shared" si="8"/>
        <v>2100</v>
      </c>
      <c r="M159" s="92"/>
      <c r="N159" s="97" t="s">
        <v>1748</v>
      </c>
    </row>
    <row r="160" spans="1:14" x14ac:dyDescent="0.25">
      <c r="A160" s="92">
        <v>342</v>
      </c>
      <c r="B160" s="88" t="s">
        <v>168</v>
      </c>
      <c r="C160" s="93">
        <v>42490</v>
      </c>
      <c r="D160" s="125">
        <f t="shared" si="6"/>
        <v>2016</v>
      </c>
      <c r="E160" s="125" t="s">
        <v>2698</v>
      </c>
      <c r="F160" s="104" t="s">
        <v>2490</v>
      </c>
      <c r="G160" s="98">
        <v>357.75</v>
      </c>
      <c r="H160" s="95" t="s">
        <v>122</v>
      </c>
      <c r="I160" s="95" t="str">
        <f t="shared" si="7"/>
        <v>4</v>
      </c>
      <c r="J160" s="95" t="s">
        <v>13</v>
      </c>
      <c r="K160" s="100" t="s">
        <v>13</v>
      </c>
      <c r="L160" s="96">
        <f t="shared" si="8"/>
        <v>357.75</v>
      </c>
      <c r="M160" s="92"/>
      <c r="N160" s="97" t="s">
        <v>1748</v>
      </c>
    </row>
    <row r="161" spans="1:14" x14ac:dyDescent="0.25">
      <c r="A161" s="92">
        <v>344</v>
      </c>
      <c r="B161" s="88" t="s">
        <v>169</v>
      </c>
      <c r="C161" s="93">
        <v>42744</v>
      </c>
      <c r="D161" s="125">
        <f t="shared" si="6"/>
        <v>2017</v>
      </c>
      <c r="E161" s="125" t="s">
        <v>2698</v>
      </c>
      <c r="F161" s="104" t="s">
        <v>2490</v>
      </c>
      <c r="G161" s="98">
        <v>549.79</v>
      </c>
      <c r="H161" s="95" t="s">
        <v>122</v>
      </c>
      <c r="I161" s="95" t="str">
        <f t="shared" si="7"/>
        <v>4</v>
      </c>
      <c r="J161" s="95" t="s">
        <v>13</v>
      </c>
      <c r="K161" s="100" t="s">
        <v>13</v>
      </c>
      <c r="L161" s="96">
        <f t="shared" si="8"/>
        <v>549.79</v>
      </c>
      <c r="M161" s="92"/>
      <c r="N161" s="97" t="s">
        <v>1748</v>
      </c>
    </row>
    <row r="162" spans="1:14" x14ac:dyDescent="0.25">
      <c r="A162" s="92">
        <v>345</v>
      </c>
      <c r="B162" s="88" t="s">
        <v>170</v>
      </c>
      <c r="C162" s="93">
        <v>42744</v>
      </c>
      <c r="D162" s="125">
        <f t="shared" si="6"/>
        <v>2017</v>
      </c>
      <c r="E162" s="125" t="s">
        <v>2698</v>
      </c>
      <c r="F162" s="104" t="s">
        <v>2490</v>
      </c>
      <c r="G162" s="98">
        <v>549.79</v>
      </c>
      <c r="H162" s="95" t="s">
        <v>122</v>
      </c>
      <c r="I162" s="95" t="str">
        <f t="shared" si="7"/>
        <v>4</v>
      </c>
      <c r="J162" s="95" t="s">
        <v>13</v>
      </c>
      <c r="K162" s="100" t="s">
        <v>13</v>
      </c>
      <c r="L162" s="96">
        <f t="shared" si="8"/>
        <v>549.79</v>
      </c>
      <c r="M162" s="92"/>
      <c r="N162" s="97" t="s">
        <v>1748</v>
      </c>
    </row>
    <row r="163" spans="1:14" x14ac:dyDescent="0.25">
      <c r="A163" s="92">
        <v>343</v>
      </c>
      <c r="B163" s="88" t="s">
        <v>171</v>
      </c>
      <c r="C163" s="93">
        <v>42766</v>
      </c>
      <c r="D163" s="125">
        <f t="shared" si="6"/>
        <v>2017</v>
      </c>
      <c r="E163" s="125" t="s">
        <v>2698</v>
      </c>
      <c r="F163" s="104" t="s">
        <v>2490</v>
      </c>
      <c r="G163" s="126">
        <v>12221</v>
      </c>
      <c r="H163" s="95" t="s">
        <v>122</v>
      </c>
      <c r="I163" s="95" t="str">
        <f t="shared" si="7"/>
        <v>4</v>
      </c>
      <c r="J163" s="95" t="s">
        <v>13</v>
      </c>
      <c r="K163" s="100"/>
      <c r="L163" s="96">
        <f t="shared" si="8"/>
        <v>12221</v>
      </c>
      <c r="M163" s="127" t="s">
        <v>1745</v>
      </c>
      <c r="N163" s="97" t="s">
        <v>1748</v>
      </c>
    </row>
    <row r="164" spans="1:14" x14ac:dyDescent="0.25">
      <c r="A164" s="92">
        <v>346</v>
      </c>
      <c r="B164" s="88" t="s">
        <v>172</v>
      </c>
      <c r="C164" s="93">
        <v>42950</v>
      </c>
      <c r="D164" s="125">
        <f t="shared" si="6"/>
        <v>2017</v>
      </c>
      <c r="E164" s="125" t="s">
        <v>2698</v>
      </c>
      <c r="F164" s="104" t="s">
        <v>2490</v>
      </c>
      <c r="G164" s="94">
        <v>8246</v>
      </c>
      <c r="H164" s="95" t="s">
        <v>122</v>
      </c>
      <c r="I164" s="95" t="str">
        <f t="shared" si="7"/>
        <v>4</v>
      </c>
      <c r="J164" s="95" t="s">
        <v>13</v>
      </c>
      <c r="K164" s="100" t="s">
        <v>13</v>
      </c>
      <c r="L164" s="96">
        <f t="shared" si="8"/>
        <v>8246</v>
      </c>
      <c r="M164" s="92"/>
      <c r="N164" s="97" t="s">
        <v>1748</v>
      </c>
    </row>
    <row r="165" spans="1:14" x14ac:dyDescent="0.25">
      <c r="A165" s="92">
        <v>348</v>
      </c>
      <c r="B165" s="88" t="s">
        <v>174</v>
      </c>
      <c r="C165" s="93">
        <v>42986</v>
      </c>
      <c r="D165" s="125">
        <f t="shared" si="6"/>
        <v>2017</v>
      </c>
      <c r="E165" s="125" t="s">
        <v>2698</v>
      </c>
      <c r="F165" s="104" t="s">
        <v>2490</v>
      </c>
      <c r="G165" s="94">
        <v>1750</v>
      </c>
      <c r="H165" s="95" t="s">
        <v>122</v>
      </c>
      <c r="I165" s="95" t="str">
        <f t="shared" si="7"/>
        <v>4</v>
      </c>
      <c r="J165" s="95" t="s">
        <v>13</v>
      </c>
      <c r="K165" s="100" t="s">
        <v>13</v>
      </c>
      <c r="L165" s="96">
        <f t="shared" si="8"/>
        <v>1750</v>
      </c>
      <c r="M165" s="92"/>
      <c r="N165" s="97" t="s">
        <v>1748</v>
      </c>
    </row>
    <row r="166" spans="1:14" x14ac:dyDescent="0.25">
      <c r="A166" s="92">
        <v>350</v>
      </c>
      <c r="B166" s="88" t="s">
        <v>176</v>
      </c>
      <c r="C166" s="93">
        <v>43100</v>
      </c>
      <c r="D166" s="125">
        <f t="shared" si="6"/>
        <v>2017</v>
      </c>
      <c r="E166" s="125" t="s">
        <v>2698</v>
      </c>
      <c r="F166" s="104" t="s">
        <v>2490</v>
      </c>
      <c r="G166" s="94">
        <v>3611.96</v>
      </c>
      <c r="H166" s="95" t="s">
        <v>122</v>
      </c>
      <c r="I166" s="95" t="str">
        <f t="shared" si="7"/>
        <v>4</v>
      </c>
      <c r="J166" s="95" t="s">
        <v>13</v>
      </c>
      <c r="K166" s="100" t="s">
        <v>13</v>
      </c>
      <c r="L166" s="96">
        <f t="shared" si="8"/>
        <v>3611.96</v>
      </c>
      <c r="M166" s="92"/>
      <c r="N166" s="97" t="s">
        <v>1748</v>
      </c>
    </row>
    <row r="167" spans="1:14" x14ac:dyDescent="0.25">
      <c r="A167" s="92">
        <v>352</v>
      </c>
      <c r="B167" s="88" t="s">
        <v>177</v>
      </c>
      <c r="C167" s="93">
        <v>43185</v>
      </c>
      <c r="D167" s="125">
        <f t="shared" si="6"/>
        <v>2018</v>
      </c>
      <c r="E167" s="125" t="s">
        <v>2698</v>
      </c>
      <c r="F167" s="104" t="s">
        <v>2490</v>
      </c>
      <c r="G167" s="98">
        <v>3792.4</v>
      </c>
      <c r="H167" s="95" t="s">
        <v>122</v>
      </c>
      <c r="I167" s="95" t="str">
        <f t="shared" si="7"/>
        <v>4</v>
      </c>
      <c r="J167" s="95" t="s">
        <v>13</v>
      </c>
      <c r="K167" s="100"/>
      <c r="L167" s="96">
        <f t="shared" si="8"/>
        <v>3792.4</v>
      </c>
      <c r="M167" s="92"/>
      <c r="N167" s="97" t="s">
        <v>1748</v>
      </c>
    </row>
    <row r="168" spans="1:14" hidden="1" x14ac:dyDescent="0.25">
      <c r="A168" s="8">
        <v>250</v>
      </c>
      <c r="B168" s="3" t="s">
        <v>1960</v>
      </c>
      <c r="C168" s="9">
        <v>45090</v>
      </c>
      <c r="D168" s="55">
        <f t="shared" si="6"/>
        <v>2023</v>
      </c>
      <c r="E168" s="55"/>
      <c r="F168" s="9">
        <v>45482</v>
      </c>
      <c r="G168" s="22">
        <v>0</v>
      </c>
      <c r="H168" s="21" t="s">
        <v>180</v>
      </c>
      <c r="I168" s="11" t="str">
        <f t="shared" si="7"/>
        <v>4</v>
      </c>
      <c r="J168" s="11" t="s">
        <v>98</v>
      </c>
      <c r="K168" s="11"/>
      <c r="L168" s="7">
        <f t="shared" si="8"/>
        <v>0</v>
      </c>
      <c r="M168" s="8"/>
      <c r="N168" s="18" t="s">
        <v>1748</v>
      </c>
    </row>
    <row r="169" spans="1:14" x14ac:dyDescent="0.25">
      <c r="A169" s="92">
        <v>351</v>
      </c>
      <c r="B169" s="88" t="s">
        <v>178</v>
      </c>
      <c r="C169" s="93">
        <v>43185</v>
      </c>
      <c r="D169" s="125">
        <f t="shared" si="6"/>
        <v>2018</v>
      </c>
      <c r="E169" s="125" t="s">
        <v>2698</v>
      </c>
      <c r="F169" s="104" t="s">
        <v>2490</v>
      </c>
      <c r="G169" s="98">
        <v>28905.73</v>
      </c>
      <c r="H169" s="95" t="s">
        <v>122</v>
      </c>
      <c r="I169" s="95" t="str">
        <f t="shared" si="7"/>
        <v>4</v>
      </c>
      <c r="J169" s="95" t="s">
        <v>13</v>
      </c>
      <c r="K169" s="100"/>
      <c r="L169" s="96">
        <f t="shared" si="8"/>
        <v>28905.73</v>
      </c>
      <c r="M169" s="92"/>
      <c r="N169" s="97" t="s">
        <v>1748</v>
      </c>
    </row>
    <row r="170" spans="1:14" x14ac:dyDescent="0.25">
      <c r="A170" s="92">
        <v>152</v>
      </c>
      <c r="B170" s="88" t="s">
        <v>179</v>
      </c>
      <c r="C170" s="93">
        <v>43213</v>
      </c>
      <c r="D170" s="125">
        <f t="shared" si="6"/>
        <v>2018</v>
      </c>
      <c r="E170" s="125" t="s">
        <v>2698</v>
      </c>
      <c r="F170" s="104" t="s">
        <v>2490</v>
      </c>
      <c r="G170" s="98">
        <v>2946.18</v>
      </c>
      <c r="H170" s="95" t="s">
        <v>180</v>
      </c>
      <c r="I170" s="95" t="str">
        <f t="shared" si="7"/>
        <v>4</v>
      </c>
      <c r="J170" s="95" t="s">
        <v>13</v>
      </c>
      <c r="K170" s="100"/>
      <c r="L170" s="96">
        <f t="shared" si="8"/>
        <v>2946.18</v>
      </c>
      <c r="M170" s="92"/>
      <c r="N170" s="97" t="s">
        <v>1748</v>
      </c>
    </row>
    <row r="171" spans="1:14" x14ac:dyDescent="0.25">
      <c r="A171" s="92">
        <v>153</v>
      </c>
      <c r="B171" s="88" t="s">
        <v>181</v>
      </c>
      <c r="C171" s="93">
        <v>43213</v>
      </c>
      <c r="D171" s="125">
        <f t="shared" si="6"/>
        <v>2018</v>
      </c>
      <c r="E171" s="125" t="s">
        <v>2698</v>
      </c>
      <c r="F171" s="104" t="s">
        <v>2490</v>
      </c>
      <c r="G171" s="98">
        <v>2946.18</v>
      </c>
      <c r="H171" s="95" t="s">
        <v>180</v>
      </c>
      <c r="I171" s="95" t="str">
        <f t="shared" si="7"/>
        <v>4</v>
      </c>
      <c r="J171" s="95" t="s">
        <v>13</v>
      </c>
      <c r="K171" s="100"/>
      <c r="L171" s="96">
        <f t="shared" si="8"/>
        <v>2946.18</v>
      </c>
      <c r="M171" s="92"/>
      <c r="N171" s="97" t="s">
        <v>1748</v>
      </c>
    </row>
    <row r="172" spans="1:14" x14ac:dyDescent="0.25">
      <c r="A172" s="92">
        <v>154</v>
      </c>
      <c r="B172" s="88" t="s">
        <v>182</v>
      </c>
      <c r="C172" s="93">
        <v>43234</v>
      </c>
      <c r="D172" s="125">
        <f t="shared" si="6"/>
        <v>2018</v>
      </c>
      <c r="E172" s="125" t="s">
        <v>2698</v>
      </c>
      <c r="F172" s="104" t="s">
        <v>2490</v>
      </c>
      <c r="G172" s="98">
        <v>812.2</v>
      </c>
      <c r="H172" s="95" t="s">
        <v>180</v>
      </c>
      <c r="I172" s="95" t="str">
        <f t="shared" si="7"/>
        <v>4</v>
      </c>
      <c r="J172" s="95" t="s">
        <v>13</v>
      </c>
      <c r="K172" s="100" t="s">
        <v>13</v>
      </c>
      <c r="L172" s="96">
        <f t="shared" si="8"/>
        <v>812.2</v>
      </c>
      <c r="M172" s="92"/>
      <c r="N172" s="97" t="s">
        <v>1748</v>
      </c>
    </row>
    <row r="173" spans="1:14" s="12" customFormat="1" x14ac:dyDescent="0.25">
      <c r="A173" s="92">
        <v>155</v>
      </c>
      <c r="B173" s="88" t="s">
        <v>183</v>
      </c>
      <c r="C173" s="93">
        <v>43262</v>
      </c>
      <c r="D173" s="125">
        <f t="shared" si="6"/>
        <v>2018</v>
      </c>
      <c r="E173" s="125" t="s">
        <v>2698</v>
      </c>
      <c r="F173" s="104" t="s">
        <v>2490</v>
      </c>
      <c r="G173" s="94">
        <v>3169.81</v>
      </c>
      <c r="H173" s="95" t="s">
        <v>180</v>
      </c>
      <c r="I173" s="95" t="str">
        <f t="shared" si="7"/>
        <v>4</v>
      </c>
      <c r="J173" s="95" t="s">
        <v>13</v>
      </c>
      <c r="K173" s="100" t="s">
        <v>13</v>
      </c>
      <c r="L173" s="96">
        <f t="shared" si="8"/>
        <v>3169.81</v>
      </c>
      <c r="M173" s="92"/>
      <c r="N173" s="97" t="s">
        <v>1748</v>
      </c>
    </row>
    <row r="174" spans="1:14" s="12" customFormat="1" x14ac:dyDescent="0.25">
      <c r="A174" s="92">
        <v>156</v>
      </c>
      <c r="B174" s="88" t="s">
        <v>184</v>
      </c>
      <c r="C174" s="93">
        <v>43304</v>
      </c>
      <c r="D174" s="125">
        <f t="shared" si="6"/>
        <v>2018</v>
      </c>
      <c r="E174" s="125" t="s">
        <v>2698</v>
      </c>
      <c r="F174" s="104" t="s">
        <v>2490</v>
      </c>
      <c r="G174" s="98">
        <v>568.29</v>
      </c>
      <c r="H174" s="95" t="s">
        <v>180</v>
      </c>
      <c r="I174" s="95" t="str">
        <f t="shared" si="7"/>
        <v>4</v>
      </c>
      <c r="J174" s="95" t="s">
        <v>13</v>
      </c>
      <c r="K174" s="100" t="s">
        <v>13</v>
      </c>
      <c r="L174" s="96">
        <f t="shared" si="8"/>
        <v>568.29</v>
      </c>
      <c r="M174" s="92"/>
      <c r="N174" s="97" t="s">
        <v>1748</v>
      </c>
    </row>
    <row r="175" spans="1:14" s="12" customFormat="1" x14ac:dyDescent="0.25">
      <c r="A175" s="92">
        <v>157</v>
      </c>
      <c r="B175" s="88" t="s">
        <v>185</v>
      </c>
      <c r="C175" s="93">
        <v>43312</v>
      </c>
      <c r="D175" s="125">
        <f t="shared" si="6"/>
        <v>2018</v>
      </c>
      <c r="E175" s="125" t="s">
        <v>2698</v>
      </c>
      <c r="F175" s="104" t="s">
        <v>2490</v>
      </c>
      <c r="G175" s="98">
        <v>45040.800000000003</v>
      </c>
      <c r="H175" s="95" t="s">
        <v>180</v>
      </c>
      <c r="I175" s="95" t="str">
        <f t="shared" si="7"/>
        <v>4</v>
      </c>
      <c r="J175" s="95" t="s">
        <v>13</v>
      </c>
      <c r="K175" s="100"/>
      <c r="L175" s="96">
        <f t="shared" si="8"/>
        <v>45040.800000000003</v>
      </c>
      <c r="M175" s="92"/>
      <c r="N175" s="97" t="s">
        <v>1748</v>
      </c>
    </row>
    <row r="176" spans="1:14" s="12" customFormat="1" x14ac:dyDescent="0.25">
      <c r="A176" s="92">
        <v>158</v>
      </c>
      <c r="B176" s="88" t="s">
        <v>186</v>
      </c>
      <c r="C176" s="93">
        <v>43312</v>
      </c>
      <c r="D176" s="125">
        <f t="shared" si="6"/>
        <v>2018</v>
      </c>
      <c r="E176" s="125" t="s">
        <v>2698</v>
      </c>
      <c r="F176" s="104" t="s">
        <v>2490</v>
      </c>
      <c r="G176" s="94">
        <v>16357.6</v>
      </c>
      <c r="H176" s="95" t="s">
        <v>180</v>
      </c>
      <c r="I176" s="95" t="str">
        <f t="shared" si="7"/>
        <v>4</v>
      </c>
      <c r="J176" s="95" t="s">
        <v>13</v>
      </c>
      <c r="K176" s="100"/>
      <c r="L176" s="96">
        <f t="shared" si="8"/>
        <v>16357.6</v>
      </c>
      <c r="M176" s="92"/>
      <c r="N176" s="97" t="s">
        <v>1748</v>
      </c>
    </row>
    <row r="177" spans="1:14" s="12" customFormat="1" x14ac:dyDescent="0.25">
      <c r="A177" s="92">
        <v>159</v>
      </c>
      <c r="B177" s="88" t="s">
        <v>187</v>
      </c>
      <c r="C177" s="93">
        <v>43312</v>
      </c>
      <c r="D177" s="125">
        <f t="shared" si="6"/>
        <v>2018</v>
      </c>
      <c r="E177" s="125" t="s">
        <v>2698</v>
      </c>
      <c r="F177" s="104" t="s">
        <v>2490</v>
      </c>
      <c r="G177" s="94">
        <v>16357.6</v>
      </c>
      <c r="H177" s="95" t="s">
        <v>180</v>
      </c>
      <c r="I177" s="95" t="str">
        <f t="shared" si="7"/>
        <v>4</v>
      </c>
      <c r="J177" s="95" t="s">
        <v>13</v>
      </c>
      <c r="K177" s="100"/>
      <c r="L177" s="96">
        <f t="shared" si="8"/>
        <v>16357.6</v>
      </c>
      <c r="M177" s="92"/>
      <c r="N177" s="97" t="s">
        <v>1748</v>
      </c>
    </row>
    <row r="178" spans="1:14" s="12" customFormat="1" x14ac:dyDescent="0.25">
      <c r="A178" s="92">
        <v>160</v>
      </c>
      <c r="B178" s="88" t="s">
        <v>188</v>
      </c>
      <c r="C178" s="93">
        <v>43312</v>
      </c>
      <c r="D178" s="125">
        <f t="shared" si="6"/>
        <v>2018</v>
      </c>
      <c r="E178" s="125" t="s">
        <v>2698</v>
      </c>
      <c r="F178" s="104" t="s">
        <v>2490</v>
      </c>
      <c r="G178" s="94">
        <v>16357.6</v>
      </c>
      <c r="H178" s="95" t="s">
        <v>180</v>
      </c>
      <c r="I178" s="95" t="str">
        <f t="shared" si="7"/>
        <v>4</v>
      </c>
      <c r="J178" s="95" t="s">
        <v>13</v>
      </c>
      <c r="K178" s="100"/>
      <c r="L178" s="96">
        <f t="shared" si="8"/>
        <v>16357.6</v>
      </c>
      <c r="M178" s="92"/>
      <c r="N178" s="97" t="s">
        <v>1748</v>
      </c>
    </row>
    <row r="179" spans="1:14" s="12" customFormat="1" x14ac:dyDescent="0.25">
      <c r="A179" s="92">
        <v>162</v>
      </c>
      <c r="B179" s="88" t="s">
        <v>192</v>
      </c>
      <c r="C179" s="93">
        <v>43434</v>
      </c>
      <c r="D179" s="125">
        <f t="shared" si="6"/>
        <v>2018</v>
      </c>
      <c r="E179" s="125" t="s">
        <v>2698</v>
      </c>
      <c r="F179" s="104" t="s">
        <v>2490</v>
      </c>
      <c r="G179" s="94">
        <v>3000</v>
      </c>
      <c r="H179" s="95" t="s">
        <v>180</v>
      </c>
      <c r="I179" s="95" t="str">
        <f t="shared" si="7"/>
        <v>4</v>
      </c>
      <c r="J179" s="95" t="s">
        <v>13</v>
      </c>
      <c r="K179" s="100" t="s">
        <v>13</v>
      </c>
      <c r="L179" s="96">
        <f t="shared" si="8"/>
        <v>3000</v>
      </c>
      <c r="M179" s="92"/>
      <c r="N179" s="97" t="s">
        <v>1748</v>
      </c>
    </row>
    <row r="180" spans="1:14" s="12" customFormat="1" x14ac:dyDescent="0.25">
      <c r="A180" s="92">
        <v>164</v>
      </c>
      <c r="B180" s="88" t="s">
        <v>194</v>
      </c>
      <c r="C180" s="93">
        <v>43465</v>
      </c>
      <c r="D180" s="125">
        <f t="shared" si="6"/>
        <v>2018</v>
      </c>
      <c r="E180" s="125" t="s">
        <v>2698</v>
      </c>
      <c r="F180" s="104" t="s">
        <v>2490</v>
      </c>
      <c r="G180" s="98">
        <v>89267.77</v>
      </c>
      <c r="H180" s="95" t="s">
        <v>180</v>
      </c>
      <c r="I180" s="95" t="str">
        <f t="shared" si="7"/>
        <v>4</v>
      </c>
      <c r="J180" s="95" t="s">
        <v>13</v>
      </c>
      <c r="K180" s="100"/>
      <c r="L180" s="96">
        <f t="shared" si="8"/>
        <v>89267.77</v>
      </c>
      <c r="M180" s="92"/>
      <c r="N180" s="97" t="s">
        <v>1748</v>
      </c>
    </row>
    <row r="181" spans="1:14" s="12" customFormat="1" x14ac:dyDescent="0.25">
      <c r="A181" s="92">
        <v>149</v>
      </c>
      <c r="B181" s="88" t="s">
        <v>196</v>
      </c>
      <c r="C181" s="93">
        <v>43517</v>
      </c>
      <c r="D181" s="125">
        <f t="shared" si="6"/>
        <v>2019</v>
      </c>
      <c r="E181" s="125"/>
      <c r="F181" s="104" t="s">
        <v>2490</v>
      </c>
      <c r="G181" s="94">
        <v>3100</v>
      </c>
      <c r="H181" s="95" t="s">
        <v>197</v>
      </c>
      <c r="I181" s="95" t="str">
        <f t="shared" si="7"/>
        <v>4</v>
      </c>
      <c r="J181" s="95" t="s">
        <v>13</v>
      </c>
      <c r="K181" s="100"/>
      <c r="L181" s="96">
        <f t="shared" si="8"/>
        <v>3100</v>
      </c>
      <c r="M181" s="92"/>
      <c r="N181" s="97" t="s">
        <v>1748</v>
      </c>
    </row>
    <row r="182" spans="1:14" s="12" customFormat="1" x14ac:dyDescent="0.25">
      <c r="A182" s="92">
        <v>126</v>
      </c>
      <c r="B182" s="88" t="s">
        <v>198</v>
      </c>
      <c r="C182" s="93">
        <v>43545</v>
      </c>
      <c r="D182" s="125">
        <f t="shared" si="6"/>
        <v>2019</v>
      </c>
      <c r="E182" s="125"/>
      <c r="F182" s="104" t="s">
        <v>2490</v>
      </c>
      <c r="G182" s="94">
        <v>1621</v>
      </c>
      <c r="H182" s="95" t="s">
        <v>199</v>
      </c>
      <c r="I182" s="95" t="str">
        <f t="shared" si="7"/>
        <v>4</v>
      </c>
      <c r="J182" s="95" t="s">
        <v>13</v>
      </c>
      <c r="K182" s="100"/>
      <c r="L182" s="96">
        <f t="shared" si="8"/>
        <v>1621</v>
      </c>
      <c r="M182" s="92"/>
      <c r="N182" s="97" t="s">
        <v>1748</v>
      </c>
    </row>
    <row r="183" spans="1:14" s="12" customFormat="1" x14ac:dyDescent="0.25">
      <c r="A183" s="92">
        <v>143</v>
      </c>
      <c r="B183" s="88" t="s">
        <v>200</v>
      </c>
      <c r="C183" s="93">
        <v>43602</v>
      </c>
      <c r="D183" s="125">
        <f t="shared" si="6"/>
        <v>2019</v>
      </c>
      <c r="E183" s="125"/>
      <c r="F183" s="104" t="s">
        <v>2490</v>
      </c>
      <c r="G183" s="94">
        <v>18047.150000000001</v>
      </c>
      <c r="H183" s="95" t="s">
        <v>121</v>
      </c>
      <c r="I183" s="95" t="str">
        <f t="shared" si="7"/>
        <v>4</v>
      </c>
      <c r="J183" s="95" t="s">
        <v>13</v>
      </c>
      <c r="K183" s="100"/>
      <c r="L183" s="96">
        <f t="shared" si="8"/>
        <v>18047.150000000001</v>
      </c>
      <c r="M183" s="92"/>
      <c r="N183" s="97" t="s">
        <v>1748</v>
      </c>
    </row>
    <row r="184" spans="1:14" s="12" customFormat="1" x14ac:dyDescent="0.25">
      <c r="A184" s="92">
        <v>151</v>
      </c>
      <c r="B184" s="88" t="s">
        <v>211</v>
      </c>
      <c r="C184" s="93">
        <v>43818</v>
      </c>
      <c r="D184" s="125">
        <f t="shared" si="6"/>
        <v>2019</v>
      </c>
      <c r="E184" s="125"/>
      <c r="F184" s="104" t="s">
        <v>2490</v>
      </c>
      <c r="G184" s="94">
        <v>34517.949999999997</v>
      </c>
      <c r="H184" s="95" t="s">
        <v>212</v>
      </c>
      <c r="I184" s="95" t="str">
        <f t="shared" si="7"/>
        <v>4</v>
      </c>
      <c r="J184" s="95" t="s">
        <v>13</v>
      </c>
      <c r="K184" s="100"/>
      <c r="L184" s="96">
        <f t="shared" si="8"/>
        <v>34517.949999999997</v>
      </c>
      <c r="M184" s="92"/>
      <c r="N184" s="97" t="s">
        <v>1748</v>
      </c>
    </row>
    <row r="185" spans="1:14" s="12" customFormat="1" x14ac:dyDescent="0.25">
      <c r="A185" s="92">
        <v>137</v>
      </c>
      <c r="B185" s="88" t="s">
        <v>230</v>
      </c>
      <c r="C185" s="93">
        <v>44165</v>
      </c>
      <c r="D185" s="125">
        <f t="shared" si="6"/>
        <v>2020</v>
      </c>
      <c r="E185" s="125"/>
      <c r="F185" s="104" t="s">
        <v>2490</v>
      </c>
      <c r="G185" s="98">
        <v>35790</v>
      </c>
      <c r="H185" s="95" t="s">
        <v>231</v>
      </c>
      <c r="I185" s="95" t="str">
        <f t="shared" si="7"/>
        <v>4</v>
      </c>
      <c r="J185" s="95" t="s">
        <v>13</v>
      </c>
      <c r="K185" s="100"/>
      <c r="L185" s="96">
        <f t="shared" si="8"/>
        <v>35790</v>
      </c>
      <c r="M185" s="92"/>
      <c r="N185" s="97" t="s">
        <v>1748</v>
      </c>
    </row>
    <row r="186" spans="1:14" s="12" customFormat="1" x14ac:dyDescent="0.25">
      <c r="A186" s="92">
        <v>219</v>
      </c>
      <c r="B186" s="88" t="s">
        <v>257</v>
      </c>
      <c r="C186" s="93">
        <v>44348</v>
      </c>
      <c r="D186" s="125">
        <f t="shared" si="6"/>
        <v>2021</v>
      </c>
      <c r="E186" s="125" t="s">
        <v>2698</v>
      </c>
      <c r="F186" s="104" t="s">
        <v>2490</v>
      </c>
      <c r="G186" s="98">
        <v>1351.55</v>
      </c>
      <c r="H186" s="95" t="s">
        <v>180</v>
      </c>
      <c r="I186" s="95" t="str">
        <f t="shared" si="7"/>
        <v>4</v>
      </c>
      <c r="J186" s="95" t="s">
        <v>13</v>
      </c>
      <c r="K186" s="100"/>
      <c r="L186" s="96">
        <f t="shared" si="8"/>
        <v>1351.55</v>
      </c>
      <c r="M186" s="92"/>
      <c r="N186" s="97"/>
    </row>
    <row r="187" spans="1:14" s="12" customFormat="1" x14ac:dyDescent="0.25">
      <c r="A187" s="92">
        <v>133</v>
      </c>
      <c r="B187" s="88" t="s">
        <v>258</v>
      </c>
      <c r="C187" s="93">
        <v>44355</v>
      </c>
      <c r="D187" s="125">
        <f t="shared" si="6"/>
        <v>2021</v>
      </c>
      <c r="E187" s="125"/>
      <c r="F187" s="104" t="s">
        <v>2490</v>
      </c>
      <c r="G187" s="98">
        <v>4409.57</v>
      </c>
      <c r="H187" s="95" t="s">
        <v>190</v>
      </c>
      <c r="I187" s="95" t="str">
        <f t="shared" si="7"/>
        <v>4</v>
      </c>
      <c r="J187" s="95" t="s">
        <v>13</v>
      </c>
      <c r="K187" s="100"/>
      <c r="L187" s="96">
        <f t="shared" si="8"/>
        <v>4409.57</v>
      </c>
      <c r="M187" s="92"/>
      <c r="N187" s="97" t="s">
        <v>1748</v>
      </c>
    </row>
    <row r="188" spans="1:14" s="12" customFormat="1" x14ac:dyDescent="0.25">
      <c r="A188" s="92">
        <v>134</v>
      </c>
      <c r="B188" s="88" t="s">
        <v>259</v>
      </c>
      <c r="C188" s="93">
        <v>44372</v>
      </c>
      <c r="D188" s="125">
        <f t="shared" si="6"/>
        <v>2021</v>
      </c>
      <c r="E188" s="125"/>
      <c r="F188" s="104" t="s">
        <v>2490</v>
      </c>
      <c r="G188" s="98">
        <v>4500</v>
      </c>
      <c r="H188" s="95" t="s">
        <v>190</v>
      </c>
      <c r="I188" s="95" t="str">
        <f t="shared" si="7"/>
        <v>4</v>
      </c>
      <c r="J188" s="95" t="s">
        <v>13</v>
      </c>
      <c r="K188" s="100"/>
      <c r="L188" s="96">
        <f t="shared" si="8"/>
        <v>4500</v>
      </c>
      <c r="M188" s="92"/>
      <c r="N188" s="97" t="s">
        <v>1748</v>
      </c>
    </row>
    <row r="189" spans="1:14" s="12" customFormat="1" x14ac:dyDescent="0.25">
      <c r="A189" s="92">
        <v>135</v>
      </c>
      <c r="B189" s="88" t="s">
        <v>260</v>
      </c>
      <c r="C189" s="93">
        <v>44403</v>
      </c>
      <c r="D189" s="125">
        <f t="shared" si="6"/>
        <v>2021</v>
      </c>
      <c r="E189" s="125"/>
      <c r="F189" s="104" t="s">
        <v>2490</v>
      </c>
      <c r="G189" s="98">
        <v>666.67</v>
      </c>
      <c r="H189" s="95" t="s">
        <v>190</v>
      </c>
      <c r="I189" s="95" t="str">
        <f t="shared" si="7"/>
        <v>4</v>
      </c>
      <c r="J189" s="95" t="s">
        <v>13</v>
      </c>
      <c r="K189" s="100"/>
      <c r="L189" s="96">
        <f t="shared" si="8"/>
        <v>666.67</v>
      </c>
      <c r="M189" s="92"/>
      <c r="N189" s="97" t="s">
        <v>1748</v>
      </c>
    </row>
    <row r="190" spans="1:14" s="12" customFormat="1" x14ac:dyDescent="0.25">
      <c r="A190" s="92">
        <v>147</v>
      </c>
      <c r="B190" s="88" t="s">
        <v>266</v>
      </c>
      <c r="C190" s="93">
        <v>44469</v>
      </c>
      <c r="D190" s="125">
        <f t="shared" si="6"/>
        <v>2021</v>
      </c>
      <c r="E190" s="125"/>
      <c r="F190" s="104" t="s">
        <v>2490</v>
      </c>
      <c r="G190" s="98">
        <v>7300</v>
      </c>
      <c r="H190" s="95" t="s">
        <v>267</v>
      </c>
      <c r="I190" s="95" t="str">
        <f t="shared" si="7"/>
        <v>4</v>
      </c>
      <c r="J190" s="95" t="s">
        <v>13</v>
      </c>
      <c r="K190" s="100"/>
      <c r="L190" s="96">
        <f t="shared" si="8"/>
        <v>7300</v>
      </c>
      <c r="M190" s="92"/>
      <c r="N190" s="97"/>
    </row>
    <row r="191" spans="1:14" s="12" customFormat="1" x14ac:dyDescent="0.25">
      <c r="A191" s="92">
        <v>148</v>
      </c>
      <c r="B191" s="88" t="s">
        <v>268</v>
      </c>
      <c r="C191" s="93">
        <v>44469</v>
      </c>
      <c r="D191" s="125">
        <f t="shared" si="6"/>
        <v>2021</v>
      </c>
      <c r="E191" s="125"/>
      <c r="F191" s="104" t="s">
        <v>2490</v>
      </c>
      <c r="G191" s="98">
        <v>7300</v>
      </c>
      <c r="H191" s="95" t="s">
        <v>267</v>
      </c>
      <c r="I191" s="95" t="str">
        <f t="shared" si="7"/>
        <v>4</v>
      </c>
      <c r="J191" s="95" t="s">
        <v>13</v>
      </c>
      <c r="K191" s="100"/>
      <c r="L191" s="96">
        <f t="shared" si="8"/>
        <v>7300</v>
      </c>
      <c r="M191" s="92"/>
      <c r="N191" s="97"/>
    </row>
    <row r="192" spans="1:14" s="12" customFormat="1" x14ac:dyDescent="0.25">
      <c r="A192" s="92">
        <v>144</v>
      </c>
      <c r="B192" s="88" t="s">
        <v>1754</v>
      </c>
      <c r="C192" s="93">
        <v>44669</v>
      </c>
      <c r="D192" s="125">
        <f t="shared" si="6"/>
        <v>2022</v>
      </c>
      <c r="E192" s="125"/>
      <c r="F192" s="93" t="s">
        <v>2490</v>
      </c>
      <c r="G192" s="128">
        <v>22530.99</v>
      </c>
      <c r="H192" s="95">
        <v>449</v>
      </c>
      <c r="I192" s="95" t="str">
        <f t="shared" si="7"/>
        <v>4</v>
      </c>
      <c r="J192" s="95" t="s">
        <v>13</v>
      </c>
      <c r="K192" s="100"/>
      <c r="L192" s="96">
        <f t="shared" si="8"/>
        <v>22530.99</v>
      </c>
      <c r="M192" s="92"/>
      <c r="N192" s="97" t="s">
        <v>1748</v>
      </c>
    </row>
    <row r="193" spans="1:14" s="12" customFormat="1" x14ac:dyDescent="0.25">
      <c r="A193" s="92">
        <v>145</v>
      </c>
      <c r="B193" s="88" t="s">
        <v>1755</v>
      </c>
      <c r="C193" s="93">
        <v>44669</v>
      </c>
      <c r="D193" s="125">
        <f t="shared" si="6"/>
        <v>2022</v>
      </c>
      <c r="E193" s="125"/>
      <c r="F193" s="93" t="s">
        <v>2490</v>
      </c>
      <c r="G193" s="128">
        <v>22530.99</v>
      </c>
      <c r="H193" s="95">
        <v>449</v>
      </c>
      <c r="I193" s="95" t="str">
        <f t="shared" si="7"/>
        <v>4</v>
      </c>
      <c r="J193" s="95" t="s">
        <v>13</v>
      </c>
      <c r="K193" s="100"/>
      <c r="L193" s="96">
        <f t="shared" si="8"/>
        <v>22530.99</v>
      </c>
      <c r="M193" s="92"/>
      <c r="N193" s="97" t="s">
        <v>1748</v>
      </c>
    </row>
    <row r="194" spans="1:14" s="12" customFormat="1" x14ac:dyDescent="0.25">
      <c r="A194" s="92">
        <v>146</v>
      </c>
      <c r="B194" s="88" t="s">
        <v>1756</v>
      </c>
      <c r="C194" s="93">
        <v>44669</v>
      </c>
      <c r="D194" s="125">
        <f t="shared" ref="D194:D228" si="9">YEAR(C194)</f>
        <v>2022</v>
      </c>
      <c r="E194" s="125"/>
      <c r="F194" s="93" t="s">
        <v>2490</v>
      </c>
      <c r="G194" s="128">
        <v>23217.11</v>
      </c>
      <c r="H194" s="95">
        <v>449</v>
      </c>
      <c r="I194" s="95" t="str">
        <f t="shared" ref="I194:I228" si="10">+LEFT(H194,1)</f>
        <v>4</v>
      </c>
      <c r="J194" s="95" t="s">
        <v>13</v>
      </c>
      <c r="K194" s="100"/>
      <c r="L194" s="96">
        <f t="shared" ref="L194:L228" si="11">+IF(J194&gt;0,G194,0)</f>
        <v>23217.11</v>
      </c>
      <c r="M194" s="92"/>
      <c r="N194" s="97" t="s">
        <v>1748</v>
      </c>
    </row>
    <row r="195" spans="1:14" s="12" customFormat="1" x14ac:dyDescent="0.25">
      <c r="A195" s="92">
        <v>138</v>
      </c>
      <c r="B195" s="88" t="s">
        <v>1832</v>
      </c>
      <c r="C195" s="93">
        <v>44825</v>
      </c>
      <c r="D195" s="125">
        <f t="shared" si="9"/>
        <v>2022</v>
      </c>
      <c r="E195" s="125"/>
      <c r="F195" s="93" t="s">
        <v>2490</v>
      </c>
      <c r="G195" s="128">
        <v>18205.95</v>
      </c>
      <c r="H195" s="95">
        <v>441</v>
      </c>
      <c r="I195" s="95" t="str">
        <f t="shared" si="10"/>
        <v>4</v>
      </c>
      <c r="J195" s="95" t="s">
        <v>13</v>
      </c>
      <c r="K195" s="100"/>
      <c r="L195" s="96">
        <f t="shared" si="11"/>
        <v>18205.95</v>
      </c>
      <c r="M195" s="92"/>
      <c r="N195" s="97" t="s">
        <v>1748</v>
      </c>
    </row>
    <row r="196" spans="1:14" s="12" customFormat="1" x14ac:dyDescent="0.25">
      <c r="A196" s="92">
        <v>127</v>
      </c>
      <c r="B196" s="88" t="s">
        <v>2224</v>
      </c>
      <c r="C196" s="103">
        <v>45664</v>
      </c>
      <c r="D196" s="125">
        <f t="shared" si="9"/>
        <v>2025</v>
      </c>
      <c r="E196" s="125"/>
      <c r="F196" s="93" t="s">
        <v>2490</v>
      </c>
      <c r="G196" s="128">
        <v>202600</v>
      </c>
      <c r="H196" s="129">
        <v>487</v>
      </c>
      <c r="I196" s="129" t="str">
        <f t="shared" si="10"/>
        <v>4</v>
      </c>
      <c r="J196" s="95" t="s">
        <v>13</v>
      </c>
      <c r="K196" s="100"/>
      <c r="L196" s="130">
        <f t="shared" si="11"/>
        <v>202600</v>
      </c>
      <c r="M196" s="99"/>
      <c r="N196" s="97" t="s">
        <v>2199</v>
      </c>
    </row>
    <row r="197" spans="1:14" s="12" customFormat="1" x14ac:dyDescent="0.25">
      <c r="A197" s="92">
        <v>128</v>
      </c>
      <c r="B197" s="88" t="s">
        <v>2225</v>
      </c>
      <c r="C197" s="103">
        <v>45664</v>
      </c>
      <c r="D197" s="125">
        <f t="shared" si="9"/>
        <v>2025</v>
      </c>
      <c r="E197" s="125"/>
      <c r="F197" s="93" t="s">
        <v>2490</v>
      </c>
      <c r="G197" s="128">
        <v>127000</v>
      </c>
      <c r="H197" s="129">
        <v>487</v>
      </c>
      <c r="I197" s="129" t="str">
        <f t="shared" si="10"/>
        <v>4</v>
      </c>
      <c r="J197" s="95" t="s">
        <v>13</v>
      </c>
      <c r="K197" s="100"/>
      <c r="L197" s="130">
        <f t="shared" si="11"/>
        <v>127000</v>
      </c>
      <c r="M197" s="99"/>
      <c r="N197" s="97" t="s">
        <v>2199</v>
      </c>
    </row>
    <row r="198" spans="1:14" s="12" customFormat="1" x14ac:dyDescent="0.25">
      <c r="A198" s="92">
        <v>129</v>
      </c>
      <c r="B198" s="88" t="s">
        <v>2229</v>
      </c>
      <c r="C198" s="103">
        <v>45912</v>
      </c>
      <c r="D198" s="125">
        <f t="shared" si="9"/>
        <v>2025</v>
      </c>
      <c r="E198" s="125"/>
      <c r="F198" s="93" t="s">
        <v>2490</v>
      </c>
      <c r="G198" s="128">
        <v>155060</v>
      </c>
      <c r="H198" s="129">
        <v>487</v>
      </c>
      <c r="I198" s="129" t="str">
        <f t="shared" si="10"/>
        <v>4</v>
      </c>
      <c r="J198" s="95" t="s">
        <v>13</v>
      </c>
      <c r="K198" s="100"/>
      <c r="L198" s="130">
        <f t="shared" si="11"/>
        <v>155060</v>
      </c>
      <c r="M198" s="99"/>
      <c r="N198" s="97" t="s">
        <v>1749</v>
      </c>
    </row>
    <row r="199" spans="1:14" s="12" customFormat="1" x14ac:dyDescent="0.25">
      <c r="A199" s="92">
        <v>130</v>
      </c>
      <c r="B199" s="88" t="s">
        <v>2230</v>
      </c>
      <c r="C199" s="103">
        <v>45912</v>
      </c>
      <c r="D199" s="125">
        <f t="shared" si="9"/>
        <v>2025</v>
      </c>
      <c r="E199" s="125"/>
      <c r="F199" s="93" t="s">
        <v>2490</v>
      </c>
      <c r="G199" s="128">
        <v>155060</v>
      </c>
      <c r="H199" s="129">
        <v>487</v>
      </c>
      <c r="I199" s="129" t="str">
        <f t="shared" si="10"/>
        <v>4</v>
      </c>
      <c r="J199" s="95" t="s">
        <v>13</v>
      </c>
      <c r="K199" s="100"/>
      <c r="L199" s="130">
        <f t="shared" si="11"/>
        <v>155060</v>
      </c>
      <c r="M199" s="99"/>
      <c r="N199" s="97" t="s">
        <v>1749</v>
      </c>
    </row>
    <row r="200" spans="1:14" s="12" customFormat="1" x14ac:dyDescent="0.25">
      <c r="A200" s="92">
        <v>350</v>
      </c>
      <c r="B200" s="88" t="s">
        <v>176</v>
      </c>
      <c r="C200" s="103">
        <v>43100</v>
      </c>
      <c r="D200" s="125">
        <f t="shared" si="9"/>
        <v>2017</v>
      </c>
      <c r="E200" s="125" t="s">
        <v>2698</v>
      </c>
      <c r="F200" s="93" t="s">
        <v>2490</v>
      </c>
      <c r="G200" s="128">
        <v>3611.96</v>
      </c>
      <c r="H200" s="129">
        <v>487</v>
      </c>
      <c r="I200" s="129" t="str">
        <f t="shared" si="10"/>
        <v>4</v>
      </c>
      <c r="J200" s="95" t="s">
        <v>13</v>
      </c>
      <c r="K200" s="100"/>
      <c r="L200" s="130">
        <f t="shared" si="11"/>
        <v>3611.96</v>
      </c>
      <c r="M200" s="99"/>
      <c r="N200" s="97"/>
    </row>
    <row r="201" spans="1:14" s="12" customFormat="1" x14ac:dyDescent="0.25">
      <c r="A201" s="92">
        <v>136</v>
      </c>
      <c r="B201" s="88" t="s">
        <v>2474</v>
      </c>
      <c r="C201" s="103">
        <v>45958</v>
      </c>
      <c r="D201" s="125">
        <f t="shared" si="9"/>
        <v>2025</v>
      </c>
      <c r="E201" s="125"/>
      <c r="F201" s="93" t="s">
        <v>2490</v>
      </c>
      <c r="G201" s="128">
        <v>6158</v>
      </c>
      <c r="H201" s="129">
        <v>487</v>
      </c>
      <c r="I201" s="129" t="str">
        <f t="shared" si="10"/>
        <v>4</v>
      </c>
      <c r="J201" s="95" t="s">
        <v>13</v>
      </c>
      <c r="K201" s="100"/>
      <c r="L201" s="130">
        <f t="shared" si="11"/>
        <v>6158</v>
      </c>
      <c r="M201" s="99"/>
      <c r="N201" s="97"/>
    </row>
    <row r="202" spans="1:14" s="12" customFormat="1" x14ac:dyDescent="0.25">
      <c r="A202" s="131">
        <v>291</v>
      </c>
      <c r="B202" s="88" t="s">
        <v>137</v>
      </c>
      <c r="C202" s="103">
        <v>40908</v>
      </c>
      <c r="D202" s="125">
        <f t="shared" si="9"/>
        <v>2011</v>
      </c>
      <c r="E202" s="125" t="s">
        <v>2698</v>
      </c>
      <c r="F202" s="93" t="s">
        <v>2490</v>
      </c>
      <c r="G202" s="128">
        <v>2049.39</v>
      </c>
      <c r="H202" s="129">
        <v>487</v>
      </c>
      <c r="I202" s="129" t="str">
        <f t="shared" si="10"/>
        <v>4</v>
      </c>
      <c r="J202" s="95" t="s">
        <v>13</v>
      </c>
      <c r="K202" s="100"/>
      <c r="L202" s="130">
        <f t="shared" si="11"/>
        <v>2049.39</v>
      </c>
      <c r="M202" s="99"/>
      <c r="N202" s="97"/>
    </row>
    <row r="203" spans="1:14" s="12" customFormat="1" hidden="1" x14ac:dyDescent="0.25">
      <c r="A203" s="54">
        <v>190</v>
      </c>
      <c r="B203" s="3" t="s">
        <v>2464</v>
      </c>
      <c r="C203" s="38">
        <v>44085</v>
      </c>
      <c r="D203" s="55">
        <f t="shared" si="9"/>
        <v>2020</v>
      </c>
      <c r="E203" s="55"/>
      <c r="F203" s="9">
        <v>44109</v>
      </c>
      <c r="G203" s="22">
        <v>0</v>
      </c>
      <c r="H203" s="39">
        <v>487</v>
      </c>
      <c r="I203" s="40" t="str">
        <f t="shared" si="10"/>
        <v>4</v>
      </c>
      <c r="J203" s="11" t="s">
        <v>13</v>
      </c>
      <c r="K203" s="11"/>
      <c r="L203" s="44">
        <f t="shared" si="11"/>
        <v>0</v>
      </c>
      <c r="M203" s="20"/>
      <c r="N203" s="18"/>
    </row>
    <row r="204" spans="1:14" s="12" customFormat="1" hidden="1" x14ac:dyDescent="0.25">
      <c r="A204">
        <v>300</v>
      </c>
      <c r="B204" s="3" t="s">
        <v>2465</v>
      </c>
      <c r="C204" s="38">
        <v>38472</v>
      </c>
      <c r="D204" s="55">
        <f t="shared" si="9"/>
        <v>2005</v>
      </c>
      <c r="E204" s="55"/>
      <c r="F204" s="9">
        <v>44309</v>
      </c>
      <c r="G204" s="22">
        <v>0</v>
      </c>
      <c r="H204" s="39">
        <v>487</v>
      </c>
      <c r="I204" s="40" t="str">
        <f t="shared" si="10"/>
        <v>4</v>
      </c>
      <c r="J204" s="11" t="s">
        <v>13</v>
      </c>
      <c r="K204" s="11"/>
      <c r="L204" s="44">
        <f t="shared" si="11"/>
        <v>0</v>
      </c>
      <c r="M204" s="20"/>
      <c r="N204" s="18"/>
    </row>
    <row r="205" spans="1:14" s="12" customFormat="1" hidden="1" x14ac:dyDescent="0.25">
      <c r="A205">
        <v>329</v>
      </c>
      <c r="B205" s="3" t="s">
        <v>2466</v>
      </c>
      <c r="C205" s="38">
        <v>41977</v>
      </c>
      <c r="D205" s="55">
        <f t="shared" si="9"/>
        <v>2014</v>
      </c>
      <c r="E205" s="55"/>
      <c r="F205" s="9">
        <v>44330</v>
      </c>
      <c r="G205" s="22">
        <v>0</v>
      </c>
      <c r="H205" s="39">
        <v>487</v>
      </c>
      <c r="I205" s="40" t="str">
        <f t="shared" si="10"/>
        <v>4</v>
      </c>
      <c r="J205" s="11" t="s">
        <v>13</v>
      </c>
      <c r="K205" s="11"/>
      <c r="L205" s="44">
        <f t="shared" si="11"/>
        <v>0</v>
      </c>
      <c r="M205" s="20"/>
      <c r="N205" s="18"/>
    </row>
    <row r="206" spans="1:14" s="12" customFormat="1" x14ac:dyDescent="0.25">
      <c r="A206" s="118">
        <v>334</v>
      </c>
      <c r="B206" s="88" t="s">
        <v>161</v>
      </c>
      <c r="C206" s="93">
        <v>42349</v>
      </c>
      <c r="D206" s="125">
        <f t="shared" si="9"/>
        <v>2015</v>
      </c>
      <c r="E206" s="125" t="s">
        <v>2698</v>
      </c>
      <c r="F206" s="104" t="s">
        <v>2490</v>
      </c>
      <c r="G206" s="98">
        <v>696.98</v>
      </c>
      <c r="H206" s="95" t="s">
        <v>122</v>
      </c>
      <c r="I206" s="95" t="str">
        <f t="shared" si="10"/>
        <v>4</v>
      </c>
      <c r="J206" s="95"/>
      <c r="K206" s="100"/>
      <c r="L206" s="96">
        <f t="shared" si="11"/>
        <v>0</v>
      </c>
      <c r="M206" s="92"/>
      <c r="N206" s="97"/>
    </row>
    <row r="207" spans="1:14" s="12" customFormat="1" x14ac:dyDescent="0.25">
      <c r="A207" s="118">
        <v>347</v>
      </c>
      <c r="B207" s="88" t="s">
        <v>173</v>
      </c>
      <c r="C207" s="93">
        <v>42968</v>
      </c>
      <c r="D207" s="125">
        <f t="shared" si="9"/>
        <v>2017</v>
      </c>
      <c r="E207" s="125" t="s">
        <v>2698</v>
      </c>
      <c r="F207" s="104" t="s">
        <v>2490</v>
      </c>
      <c r="G207" s="98">
        <v>1234.96</v>
      </c>
      <c r="H207" s="95" t="s">
        <v>122</v>
      </c>
      <c r="I207" s="95" t="str">
        <f t="shared" si="10"/>
        <v>4</v>
      </c>
      <c r="J207" s="95"/>
      <c r="K207" s="100"/>
      <c r="L207" s="96">
        <f t="shared" si="11"/>
        <v>0</v>
      </c>
      <c r="M207" s="92"/>
      <c r="N207" s="97"/>
    </row>
    <row r="208" spans="1:14" s="12" customFormat="1" hidden="1" x14ac:dyDescent="0.25">
      <c r="A208">
        <v>338</v>
      </c>
      <c r="B208" s="3" t="s">
        <v>2468</v>
      </c>
      <c r="C208" s="38">
        <v>42431</v>
      </c>
      <c r="D208" s="55">
        <f t="shared" si="9"/>
        <v>2016</v>
      </c>
      <c r="E208" s="55"/>
      <c r="F208" s="9">
        <v>43536</v>
      </c>
      <c r="G208" s="22">
        <v>0</v>
      </c>
      <c r="H208" s="39">
        <v>487</v>
      </c>
      <c r="I208" s="40" t="str">
        <f t="shared" si="10"/>
        <v>4</v>
      </c>
      <c r="J208" s="11" t="s">
        <v>13</v>
      </c>
      <c r="K208" s="11"/>
      <c r="L208" s="44">
        <f t="shared" si="11"/>
        <v>0</v>
      </c>
      <c r="M208" s="20"/>
      <c r="N208" s="18"/>
    </row>
    <row r="209" spans="1:14" s="12" customFormat="1" hidden="1" x14ac:dyDescent="0.25">
      <c r="A209">
        <v>301</v>
      </c>
      <c r="B209" s="3" t="s">
        <v>2469</v>
      </c>
      <c r="C209" s="38">
        <v>39601</v>
      </c>
      <c r="D209" s="55">
        <f t="shared" si="9"/>
        <v>2008</v>
      </c>
      <c r="E209" s="55"/>
      <c r="F209" s="9">
        <v>43083</v>
      </c>
      <c r="G209" s="22">
        <v>0</v>
      </c>
      <c r="H209" s="39">
        <v>487</v>
      </c>
      <c r="I209" s="40" t="str">
        <f t="shared" si="10"/>
        <v>4</v>
      </c>
      <c r="J209" s="11" t="s">
        <v>13</v>
      </c>
      <c r="K209" s="11"/>
      <c r="L209" s="44">
        <f t="shared" si="11"/>
        <v>0</v>
      </c>
      <c r="M209" s="20"/>
      <c r="N209" s="18"/>
    </row>
    <row r="210" spans="1:14" s="12" customFormat="1" hidden="1" x14ac:dyDescent="0.25">
      <c r="A210">
        <v>303</v>
      </c>
      <c r="B210" s="3" t="s">
        <v>2470</v>
      </c>
      <c r="C210" s="38">
        <v>38856</v>
      </c>
      <c r="D210" s="55">
        <f t="shared" si="9"/>
        <v>2006</v>
      </c>
      <c r="E210" s="55"/>
      <c r="F210" s="9">
        <v>44006</v>
      </c>
      <c r="G210" s="22">
        <v>0</v>
      </c>
      <c r="H210" s="39">
        <v>487</v>
      </c>
      <c r="I210" s="40" t="str">
        <f t="shared" si="10"/>
        <v>4</v>
      </c>
      <c r="J210" s="11" t="s">
        <v>13</v>
      </c>
      <c r="K210" s="11"/>
      <c r="L210" s="44">
        <f t="shared" si="11"/>
        <v>0</v>
      </c>
      <c r="M210" s="20"/>
      <c r="N210" s="18"/>
    </row>
    <row r="211" spans="1:14" s="12" customFormat="1" hidden="1" x14ac:dyDescent="0.25">
      <c r="A211">
        <v>284</v>
      </c>
      <c r="B211" s="3" t="s">
        <v>2471</v>
      </c>
      <c r="C211" s="38">
        <v>40114</v>
      </c>
      <c r="D211" s="55">
        <f t="shared" si="9"/>
        <v>2009</v>
      </c>
      <c r="E211" s="55"/>
      <c r="F211" s="9">
        <v>44561</v>
      </c>
      <c r="G211" s="22">
        <v>0</v>
      </c>
      <c r="H211" s="39">
        <v>487</v>
      </c>
      <c r="I211" s="40" t="str">
        <f t="shared" si="10"/>
        <v>4</v>
      </c>
      <c r="J211" s="11" t="s">
        <v>13</v>
      </c>
      <c r="K211" s="11"/>
      <c r="L211" s="44">
        <f t="shared" si="11"/>
        <v>0</v>
      </c>
      <c r="M211" s="20"/>
      <c r="N211" s="18"/>
    </row>
    <row r="212" spans="1:14" s="12" customFormat="1" hidden="1" x14ac:dyDescent="0.25">
      <c r="A212">
        <v>304</v>
      </c>
      <c r="B212" s="3" t="s">
        <v>2472</v>
      </c>
      <c r="C212" s="38">
        <v>40207</v>
      </c>
      <c r="D212" s="55">
        <f t="shared" si="9"/>
        <v>2010</v>
      </c>
      <c r="E212" s="55"/>
      <c r="F212" s="9">
        <v>42405</v>
      </c>
      <c r="G212" s="22">
        <v>0</v>
      </c>
      <c r="H212" s="39">
        <v>487</v>
      </c>
      <c r="I212" s="40" t="str">
        <f t="shared" si="10"/>
        <v>4</v>
      </c>
      <c r="J212" s="11" t="s">
        <v>13</v>
      </c>
      <c r="K212" s="11"/>
      <c r="L212" s="44">
        <f t="shared" si="11"/>
        <v>0</v>
      </c>
      <c r="M212" s="20"/>
      <c r="N212" s="18"/>
    </row>
    <row r="213" spans="1:14" s="12" customFormat="1" hidden="1" x14ac:dyDescent="0.25">
      <c r="A213">
        <v>139</v>
      </c>
      <c r="B213" s="3" t="s">
        <v>2473</v>
      </c>
      <c r="C213" s="38">
        <v>39415</v>
      </c>
      <c r="D213" s="55">
        <f t="shared" si="9"/>
        <v>2007</v>
      </c>
      <c r="E213" s="55"/>
      <c r="F213" s="9">
        <v>42004</v>
      </c>
      <c r="G213" s="22">
        <v>0</v>
      </c>
      <c r="H213" s="39">
        <v>487</v>
      </c>
      <c r="I213" s="40" t="str">
        <f t="shared" si="10"/>
        <v>4</v>
      </c>
      <c r="J213" s="11" t="s">
        <v>13</v>
      </c>
      <c r="K213" s="11"/>
      <c r="L213" s="44">
        <f t="shared" si="11"/>
        <v>0</v>
      </c>
      <c r="M213" s="20"/>
      <c r="N213" s="18"/>
    </row>
    <row r="214" spans="1:14" s="12" customFormat="1" x14ac:dyDescent="0.25">
      <c r="A214" s="118">
        <v>191</v>
      </c>
      <c r="B214" s="88" t="s">
        <v>227</v>
      </c>
      <c r="C214" s="93">
        <v>44131</v>
      </c>
      <c r="D214" s="125">
        <f t="shared" si="9"/>
        <v>2020</v>
      </c>
      <c r="E214" s="125" t="s">
        <v>2698</v>
      </c>
      <c r="F214" s="104" t="s">
        <v>2490</v>
      </c>
      <c r="G214" s="98">
        <v>1348</v>
      </c>
      <c r="H214" s="95" t="s">
        <v>180</v>
      </c>
      <c r="I214" s="95" t="str">
        <f t="shared" si="10"/>
        <v>4</v>
      </c>
      <c r="J214" s="95"/>
      <c r="K214" s="100"/>
      <c r="L214" s="96">
        <f t="shared" si="11"/>
        <v>0</v>
      </c>
      <c r="M214" s="92"/>
      <c r="N214" s="97"/>
    </row>
    <row r="215" spans="1:14" s="12" customFormat="1" hidden="1" x14ac:dyDescent="0.25">
      <c r="A215">
        <v>306</v>
      </c>
      <c r="B215" s="3" t="s">
        <v>2475</v>
      </c>
      <c r="C215" s="38">
        <v>39673</v>
      </c>
      <c r="D215" s="55">
        <f t="shared" si="9"/>
        <v>2008</v>
      </c>
      <c r="E215" s="55"/>
      <c r="F215" s="9">
        <v>44309</v>
      </c>
      <c r="G215" s="22">
        <v>0</v>
      </c>
      <c r="H215" s="39">
        <v>487</v>
      </c>
      <c r="I215" s="40" t="str">
        <f t="shared" si="10"/>
        <v>4</v>
      </c>
      <c r="J215" s="11" t="s">
        <v>13</v>
      </c>
      <c r="K215" s="11"/>
      <c r="L215" s="44">
        <f t="shared" si="11"/>
        <v>0</v>
      </c>
      <c r="M215" s="20"/>
      <c r="N215" s="18"/>
    </row>
    <row r="216" spans="1:14" s="12" customFormat="1" hidden="1" x14ac:dyDescent="0.25">
      <c r="A216">
        <v>307</v>
      </c>
      <c r="B216" s="3" t="s">
        <v>2476</v>
      </c>
      <c r="C216" s="38">
        <v>39904</v>
      </c>
      <c r="D216" s="55">
        <f t="shared" si="9"/>
        <v>2009</v>
      </c>
      <c r="E216" s="55"/>
      <c r="F216" s="9">
        <v>44561</v>
      </c>
      <c r="G216" s="22">
        <v>0</v>
      </c>
      <c r="H216" s="39">
        <v>487</v>
      </c>
      <c r="I216" s="40" t="str">
        <f t="shared" si="10"/>
        <v>4</v>
      </c>
      <c r="J216" s="11" t="s">
        <v>13</v>
      </c>
      <c r="K216" s="11"/>
      <c r="L216" s="44">
        <f t="shared" si="11"/>
        <v>0</v>
      </c>
      <c r="M216" s="20"/>
      <c r="N216" s="18"/>
    </row>
    <row r="217" spans="1:14" s="12" customFormat="1" hidden="1" x14ac:dyDescent="0.25">
      <c r="A217">
        <v>286</v>
      </c>
      <c r="B217" s="3" t="s">
        <v>2477</v>
      </c>
      <c r="C217" s="38">
        <v>40908</v>
      </c>
      <c r="D217" s="55">
        <f t="shared" si="9"/>
        <v>2011</v>
      </c>
      <c r="E217" s="55"/>
      <c r="F217" s="9">
        <v>44561</v>
      </c>
      <c r="G217" s="22">
        <v>0</v>
      </c>
      <c r="H217" s="39">
        <v>487</v>
      </c>
      <c r="I217" s="40" t="str">
        <f t="shared" si="10"/>
        <v>4</v>
      </c>
      <c r="J217" s="11" t="s">
        <v>13</v>
      </c>
      <c r="K217" s="11"/>
      <c r="L217" s="44">
        <f t="shared" si="11"/>
        <v>0</v>
      </c>
      <c r="M217" s="20"/>
      <c r="N217" s="18"/>
    </row>
    <row r="218" spans="1:14" s="12" customFormat="1" hidden="1" x14ac:dyDescent="0.25">
      <c r="A218">
        <v>308</v>
      </c>
      <c r="B218" s="3" t="s">
        <v>2478</v>
      </c>
      <c r="C218" s="38">
        <v>39080</v>
      </c>
      <c r="D218" s="55">
        <f t="shared" si="9"/>
        <v>2006</v>
      </c>
      <c r="E218" s="55"/>
      <c r="F218" s="9">
        <v>41943</v>
      </c>
      <c r="G218" s="22">
        <v>0</v>
      </c>
      <c r="H218" s="39">
        <v>487</v>
      </c>
      <c r="I218" s="40" t="str">
        <f t="shared" si="10"/>
        <v>4</v>
      </c>
      <c r="J218" s="11" t="s">
        <v>13</v>
      </c>
      <c r="K218" s="11"/>
      <c r="L218" s="44">
        <f t="shared" si="11"/>
        <v>0</v>
      </c>
      <c r="M218" s="20"/>
      <c r="N218" s="18"/>
    </row>
    <row r="219" spans="1:14" s="12" customFormat="1" hidden="1" x14ac:dyDescent="0.25">
      <c r="A219">
        <v>330</v>
      </c>
      <c r="B219" s="3" t="s">
        <v>2479</v>
      </c>
      <c r="C219" s="38">
        <v>41977</v>
      </c>
      <c r="D219" s="55">
        <f t="shared" si="9"/>
        <v>2014</v>
      </c>
      <c r="E219" s="55"/>
      <c r="F219" s="9">
        <v>43423</v>
      </c>
      <c r="G219" s="22">
        <v>0</v>
      </c>
      <c r="H219" s="39">
        <v>487</v>
      </c>
      <c r="I219" s="40" t="str">
        <f t="shared" si="10"/>
        <v>4</v>
      </c>
      <c r="J219" s="11" t="s">
        <v>13</v>
      </c>
      <c r="K219" s="11"/>
      <c r="L219" s="44">
        <f t="shared" si="11"/>
        <v>0</v>
      </c>
      <c r="M219" s="20"/>
      <c r="N219" s="18"/>
    </row>
    <row r="220" spans="1:14" s="12" customFormat="1" hidden="1" x14ac:dyDescent="0.25">
      <c r="A220">
        <v>309</v>
      </c>
      <c r="B220" s="3" t="s">
        <v>2480</v>
      </c>
      <c r="C220" s="38">
        <v>39608</v>
      </c>
      <c r="D220" s="55">
        <f t="shared" si="9"/>
        <v>2008</v>
      </c>
      <c r="E220" s="55"/>
      <c r="F220" s="9">
        <v>44561</v>
      </c>
      <c r="G220" s="22">
        <v>0</v>
      </c>
      <c r="H220" s="39">
        <v>487</v>
      </c>
      <c r="I220" s="40" t="str">
        <f t="shared" si="10"/>
        <v>4</v>
      </c>
      <c r="J220" s="11" t="s">
        <v>13</v>
      </c>
      <c r="K220" s="11"/>
      <c r="L220" s="44">
        <f t="shared" si="11"/>
        <v>0</v>
      </c>
      <c r="M220" s="20"/>
      <c r="N220" s="18"/>
    </row>
    <row r="221" spans="1:14" s="12" customFormat="1" hidden="1" x14ac:dyDescent="0.25">
      <c r="A221">
        <v>320</v>
      </c>
      <c r="B221" s="3" t="s">
        <v>2481</v>
      </c>
      <c r="C221" s="38">
        <v>38260</v>
      </c>
      <c r="D221" s="55">
        <f t="shared" si="9"/>
        <v>2004</v>
      </c>
      <c r="E221" s="55"/>
      <c r="F221" s="9">
        <v>43083</v>
      </c>
      <c r="G221" s="22">
        <v>0</v>
      </c>
      <c r="H221" s="39">
        <v>487</v>
      </c>
      <c r="I221" s="40" t="str">
        <f t="shared" si="10"/>
        <v>4</v>
      </c>
      <c r="J221" s="11" t="s">
        <v>13</v>
      </c>
      <c r="K221" s="11"/>
      <c r="L221" s="44">
        <f t="shared" si="11"/>
        <v>0</v>
      </c>
      <c r="M221" s="20"/>
      <c r="N221" s="18"/>
    </row>
    <row r="222" spans="1:14" s="12" customFormat="1" hidden="1" x14ac:dyDescent="0.25">
      <c r="A222">
        <v>316</v>
      </c>
      <c r="B222" s="3" t="s">
        <v>2482</v>
      </c>
      <c r="C222" s="38">
        <v>38929</v>
      </c>
      <c r="D222" s="55">
        <f t="shared" si="9"/>
        <v>2006</v>
      </c>
      <c r="E222" s="55"/>
      <c r="F222" s="9">
        <v>43083</v>
      </c>
      <c r="G222" s="22">
        <v>0</v>
      </c>
      <c r="H222" s="39">
        <v>487</v>
      </c>
      <c r="I222" s="40" t="str">
        <f t="shared" si="10"/>
        <v>4</v>
      </c>
      <c r="J222" s="11" t="s">
        <v>13</v>
      </c>
      <c r="K222" s="11"/>
      <c r="L222" s="44">
        <f t="shared" si="11"/>
        <v>0</v>
      </c>
      <c r="M222" s="20"/>
      <c r="N222" s="18"/>
    </row>
    <row r="223" spans="1:14" s="12" customFormat="1" hidden="1" x14ac:dyDescent="0.25">
      <c r="A223">
        <v>317</v>
      </c>
      <c r="B223" s="3" t="s">
        <v>2483</v>
      </c>
      <c r="C223" s="38">
        <v>39080</v>
      </c>
      <c r="D223" s="55">
        <f t="shared" si="9"/>
        <v>2006</v>
      </c>
      <c r="E223" s="55"/>
      <c r="F223" s="9">
        <v>43083</v>
      </c>
      <c r="G223" s="22">
        <v>0</v>
      </c>
      <c r="H223" s="39">
        <v>487</v>
      </c>
      <c r="I223" s="40" t="str">
        <f t="shared" si="10"/>
        <v>4</v>
      </c>
      <c r="J223" s="11" t="s">
        <v>13</v>
      </c>
      <c r="K223" s="11"/>
      <c r="L223" s="44">
        <f t="shared" si="11"/>
        <v>0</v>
      </c>
      <c r="M223" s="20"/>
      <c r="N223" s="18"/>
    </row>
    <row r="224" spans="1:14" s="12" customFormat="1" hidden="1" x14ac:dyDescent="0.25">
      <c r="A224">
        <v>318</v>
      </c>
      <c r="B224" s="3" t="s">
        <v>2484</v>
      </c>
      <c r="C224" s="38">
        <v>37315</v>
      </c>
      <c r="D224" s="55">
        <f t="shared" si="9"/>
        <v>2002</v>
      </c>
      <c r="E224" s="55"/>
      <c r="F224" s="9">
        <v>44330</v>
      </c>
      <c r="G224" s="22">
        <v>0</v>
      </c>
      <c r="H224" s="39">
        <v>487</v>
      </c>
      <c r="I224" s="40" t="str">
        <f t="shared" si="10"/>
        <v>4</v>
      </c>
      <c r="J224" s="11" t="s">
        <v>13</v>
      </c>
      <c r="K224" s="11"/>
      <c r="L224" s="44">
        <f t="shared" si="11"/>
        <v>0</v>
      </c>
      <c r="M224" s="20"/>
      <c r="N224" s="18"/>
    </row>
    <row r="225" spans="1:14" s="12" customFormat="1" hidden="1" x14ac:dyDescent="0.25">
      <c r="A225">
        <v>319</v>
      </c>
      <c r="B225" s="3" t="s">
        <v>2485</v>
      </c>
      <c r="C225" s="38">
        <v>39716</v>
      </c>
      <c r="D225" s="55">
        <f t="shared" si="9"/>
        <v>2008</v>
      </c>
      <c r="E225" s="55"/>
      <c r="F225" s="9">
        <v>44453</v>
      </c>
      <c r="G225" s="22">
        <v>0</v>
      </c>
      <c r="H225" s="39">
        <v>487</v>
      </c>
      <c r="I225" s="40" t="str">
        <f t="shared" si="10"/>
        <v>4</v>
      </c>
      <c r="J225" s="11" t="s">
        <v>13</v>
      </c>
      <c r="K225" s="11"/>
      <c r="L225" s="44">
        <f t="shared" si="11"/>
        <v>0</v>
      </c>
      <c r="M225" s="20"/>
      <c r="N225" s="18"/>
    </row>
    <row r="226" spans="1:14" s="12" customFormat="1" hidden="1" x14ac:dyDescent="0.25">
      <c r="A226">
        <v>314</v>
      </c>
      <c r="B226" s="3" t="s">
        <v>2486</v>
      </c>
      <c r="C226" s="38">
        <v>41330</v>
      </c>
      <c r="D226" s="55">
        <f t="shared" si="9"/>
        <v>2013</v>
      </c>
      <c r="E226" s="55"/>
      <c r="F226" s="9">
        <v>42705</v>
      </c>
      <c r="G226" s="22">
        <v>0</v>
      </c>
      <c r="H226" s="39">
        <v>487</v>
      </c>
      <c r="I226" s="40" t="str">
        <f t="shared" si="10"/>
        <v>4</v>
      </c>
      <c r="J226" s="11" t="s">
        <v>13</v>
      </c>
      <c r="K226" s="11"/>
      <c r="L226" s="44">
        <f t="shared" si="11"/>
        <v>0</v>
      </c>
      <c r="M226" s="20"/>
      <c r="N226" s="18"/>
    </row>
    <row r="227" spans="1:14" s="12" customFormat="1" hidden="1" x14ac:dyDescent="0.25">
      <c r="A227">
        <v>313</v>
      </c>
      <c r="B227" s="3" t="s">
        <v>2487</v>
      </c>
      <c r="C227" s="38">
        <v>38856</v>
      </c>
      <c r="D227" s="55">
        <f t="shared" si="9"/>
        <v>2006</v>
      </c>
      <c r="E227" s="55"/>
      <c r="F227" s="9">
        <v>44127</v>
      </c>
      <c r="G227" s="22">
        <v>0</v>
      </c>
      <c r="H227" s="39">
        <v>487</v>
      </c>
      <c r="I227" s="40" t="str">
        <f t="shared" si="10"/>
        <v>4</v>
      </c>
      <c r="J227" s="11" t="s">
        <v>13</v>
      </c>
      <c r="K227" s="11"/>
      <c r="L227" s="44">
        <f t="shared" si="11"/>
        <v>0</v>
      </c>
      <c r="M227" s="20"/>
      <c r="N227" s="18"/>
    </row>
    <row r="228" spans="1:14" s="12" customFormat="1" x14ac:dyDescent="0.25">
      <c r="A228" s="118">
        <v>199</v>
      </c>
      <c r="B228" s="88" t="s">
        <v>237</v>
      </c>
      <c r="C228" s="93">
        <v>44196</v>
      </c>
      <c r="D228" s="125">
        <f t="shared" si="9"/>
        <v>2020</v>
      </c>
      <c r="E228" s="125" t="s">
        <v>2698</v>
      </c>
      <c r="F228" s="104" t="s">
        <v>2490</v>
      </c>
      <c r="G228" s="98">
        <v>530</v>
      </c>
      <c r="H228" s="95" t="s">
        <v>180</v>
      </c>
      <c r="I228" s="95" t="str">
        <f t="shared" si="10"/>
        <v>4</v>
      </c>
      <c r="J228" s="95"/>
      <c r="K228" s="100"/>
      <c r="L228" s="96">
        <f t="shared" si="11"/>
        <v>0</v>
      </c>
      <c r="M228" s="92"/>
      <c r="N228" s="97"/>
    </row>
    <row r="229" spans="1:14" s="12" customFormat="1" hidden="1" x14ac:dyDescent="0.25">
      <c r="A229">
        <v>294</v>
      </c>
      <c r="B229" s="3" t="s">
        <v>2488</v>
      </c>
      <c r="C229" s="38">
        <v>40908</v>
      </c>
      <c r="D229" s="55">
        <f t="shared" ref="D229:D230" si="12">YEAR(C229)</f>
        <v>2011</v>
      </c>
      <c r="E229" s="55"/>
      <c r="F229" s="9">
        <v>44453</v>
      </c>
      <c r="G229" s="22">
        <v>0</v>
      </c>
      <c r="H229" s="39">
        <v>487</v>
      </c>
      <c r="I229" s="40" t="str">
        <f t="shared" ref="I229" si="13">+LEFT(H229,1)</f>
        <v>4</v>
      </c>
      <c r="J229" s="11" t="s">
        <v>13</v>
      </c>
      <c r="K229" s="11"/>
      <c r="L229" s="44">
        <f t="shared" ref="L229:L231" si="14">+IF(J229&gt;0,G229,0)</f>
        <v>0</v>
      </c>
      <c r="M229" s="20"/>
      <c r="N229" s="18"/>
    </row>
    <row r="230" spans="1:14" s="12" customFormat="1" hidden="1" x14ac:dyDescent="0.25">
      <c r="A230">
        <v>295</v>
      </c>
      <c r="B230" s="3" t="s">
        <v>2489</v>
      </c>
      <c r="C230" s="38">
        <v>40908</v>
      </c>
      <c r="D230" s="55">
        <f t="shared" si="12"/>
        <v>2011</v>
      </c>
      <c r="E230" s="55"/>
      <c r="F230" s="9">
        <v>44419</v>
      </c>
      <c r="G230" s="22">
        <v>0</v>
      </c>
      <c r="H230" s="39">
        <v>487</v>
      </c>
      <c r="I230" s="40" t="str">
        <f t="shared" ref="I230" si="15">+LEFT(H230,1)</f>
        <v>4</v>
      </c>
      <c r="J230" s="11" t="s">
        <v>13</v>
      </c>
      <c r="K230" s="11"/>
      <c r="L230" s="44">
        <f t="shared" si="14"/>
        <v>0</v>
      </c>
      <c r="M230" s="20"/>
      <c r="N230" s="18"/>
    </row>
    <row r="231" spans="1:14" s="12" customFormat="1" hidden="1" x14ac:dyDescent="0.25">
      <c r="A231"/>
      <c r="B231" s="3"/>
      <c r="C231" s="38"/>
      <c r="D231" s="38"/>
      <c r="E231" s="38"/>
      <c r="F231" s="20"/>
      <c r="G231" s="22"/>
      <c r="H231" s="39"/>
      <c r="I231" s="40"/>
      <c r="J231" s="11"/>
      <c r="K231" s="11"/>
      <c r="L231" s="44">
        <f t="shared" si="14"/>
        <v>0</v>
      </c>
      <c r="M231" s="20"/>
      <c r="N231" s="18"/>
    </row>
    <row r="232" spans="1:14" x14ac:dyDescent="0.25">
      <c r="A232" s="118"/>
      <c r="B232" s="118"/>
      <c r="C232" s="118"/>
      <c r="D232" s="118"/>
      <c r="E232" s="118"/>
      <c r="F232" s="118"/>
      <c r="G232" s="118"/>
      <c r="H232" s="123"/>
      <c r="I232" s="118"/>
      <c r="J232" s="118"/>
      <c r="K232" s="132"/>
      <c r="L232" s="118"/>
      <c r="M232" s="118"/>
      <c r="N232" s="118"/>
    </row>
  </sheetData>
  <autoFilter ref="A1:N231" xr:uid="{7996EE28-68A2-4FD6-8515-6AF834126D1F}">
    <filterColumn colId="5">
      <filters>
        <filter val="-"/>
      </filters>
    </filterColumn>
    <sortState xmlns:xlrd2="http://schemas.microsoft.com/office/spreadsheetml/2017/richdata2" ref="A2:N228">
      <sortCondition ref="J1:J231"/>
    </sortState>
  </autoFilter>
  <phoneticPr fontId="7" type="noConversion"/>
  <conditionalFormatting sqref="D2:D228">
    <cfRule type="cellIs" dxfId="0" priority="1" operator="lessThanOrEqual">
      <formula>2018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49" fitToHeight="0" orientation="landscape" r:id="rId1"/>
  <headerFooter>
    <oddHeader>&amp;CIV MASZYNY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898C-02E4-41BC-B003-D5049A515842}">
  <sheetPr filterMode="1">
    <tabColor rgb="FFFFFF00"/>
    <pageSetUpPr fitToPage="1"/>
  </sheetPr>
  <dimension ref="A1:K46"/>
  <sheetViews>
    <sheetView zoomScale="93" zoomScaleNormal="93" workbookViewId="0">
      <pane ySplit="1" topLeftCell="A4" activePane="bottomLeft" state="frozenSplit"/>
      <selection activeCell="S83" sqref="S83:S84"/>
      <selection pane="bottomLeft" activeCell="J35" sqref="J35"/>
    </sheetView>
  </sheetViews>
  <sheetFormatPr defaultRowHeight="15" x14ac:dyDescent="0.25"/>
  <cols>
    <col min="2" max="2" width="64.42578125" bestFit="1" customWidth="1"/>
    <col min="3" max="3" width="12" bestFit="1" customWidth="1"/>
    <col min="4" max="4" width="11.7109375" bestFit="1" customWidth="1"/>
    <col min="5" max="5" width="14.7109375" bestFit="1" customWidth="1"/>
    <col min="6" max="6" width="9.140625" style="17" customWidth="1"/>
    <col min="7" max="7" width="9.140625" customWidth="1"/>
    <col min="9" max="9" width="24" style="45" bestFit="1" customWidth="1"/>
    <col min="10" max="10" width="15" bestFit="1" customWidth="1"/>
    <col min="11" max="11" width="15.5703125" bestFit="1" customWidth="1"/>
  </cols>
  <sheetData>
    <row r="1" spans="1:11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1" t="s">
        <v>5</v>
      </c>
      <c r="G1" s="91" t="s">
        <v>6</v>
      </c>
      <c r="H1" s="91" t="s">
        <v>7</v>
      </c>
      <c r="I1" s="133" t="s">
        <v>119</v>
      </c>
      <c r="J1" s="92" t="s">
        <v>1746</v>
      </c>
      <c r="K1" s="92" t="s">
        <v>1750</v>
      </c>
    </row>
    <row r="2" spans="1:11" hidden="1" x14ac:dyDescent="0.25">
      <c r="A2" s="92">
        <v>376</v>
      </c>
      <c r="B2" s="88" t="s">
        <v>284</v>
      </c>
      <c r="C2" s="93">
        <v>37802</v>
      </c>
      <c r="D2" s="104">
        <v>45817</v>
      </c>
      <c r="E2" s="98">
        <v>0</v>
      </c>
      <c r="F2" s="95" t="str">
        <f>RIGHT(B2,3)</f>
        <v>592</v>
      </c>
      <c r="G2" s="95" t="str">
        <f>+LEFT(F2,1)</f>
        <v>5</v>
      </c>
      <c r="H2" s="95"/>
      <c r="I2" s="96">
        <f>+IF(H2&gt;0,E2,0)</f>
        <v>0</v>
      </c>
      <c r="J2" s="92"/>
      <c r="K2" s="92"/>
    </row>
    <row r="3" spans="1:11" hidden="1" x14ac:dyDescent="0.25">
      <c r="A3" s="92">
        <v>362</v>
      </c>
      <c r="B3" s="88" t="s">
        <v>285</v>
      </c>
      <c r="C3" s="93">
        <v>38562</v>
      </c>
      <c r="D3" s="104">
        <v>45190</v>
      </c>
      <c r="E3" s="98">
        <v>0</v>
      </c>
      <c r="F3" s="95" t="str">
        <f t="shared" ref="F3:F45" si="0">RIGHT(B3,3)</f>
        <v>580</v>
      </c>
      <c r="G3" s="95" t="str">
        <f t="shared" ref="G3:G45" si="1">+LEFT(F3,1)</f>
        <v>5</v>
      </c>
      <c r="H3" s="95" t="s">
        <v>13</v>
      </c>
      <c r="I3" s="105">
        <f t="shared" ref="I3:I45" si="2">+IF(H3&gt;0,E3,0)</f>
        <v>0</v>
      </c>
      <c r="J3" s="92"/>
      <c r="K3" s="97" t="s">
        <v>1748</v>
      </c>
    </row>
    <row r="4" spans="1:11" x14ac:dyDescent="0.25">
      <c r="A4" s="92">
        <v>375</v>
      </c>
      <c r="B4" s="88" t="s">
        <v>286</v>
      </c>
      <c r="C4" s="93">
        <v>39002</v>
      </c>
      <c r="D4" s="104" t="s">
        <v>2490</v>
      </c>
      <c r="E4" s="98">
        <v>2130.33</v>
      </c>
      <c r="F4" s="95" t="str">
        <f t="shared" si="0"/>
        <v>592</v>
      </c>
      <c r="G4" s="95" t="str">
        <f t="shared" si="1"/>
        <v>5</v>
      </c>
      <c r="H4" s="95"/>
      <c r="I4" s="96">
        <f t="shared" si="2"/>
        <v>0</v>
      </c>
      <c r="J4" s="92"/>
      <c r="K4" s="92"/>
    </row>
    <row r="5" spans="1:11" x14ac:dyDescent="0.25">
      <c r="A5" s="92">
        <v>374</v>
      </c>
      <c r="B5" s="88" t="s">
        <v>287</v>
      </c>
      <c r="C5" s="93">
        <v>39082</v>
      </c>
      <c r="D5" s="104" t="s">
        <v>2490</v>
      </c>
      <c r="E5" s="98">
        <v>2155.7399999999998</v>
      </c>
      <c r="F5" s="95" t="str">
        <f t="shared" si="0"/>
        <v>592</v>
      </c>
      <c r="G5" s="95" t="str">
        <f t="shared" si="1"/>
        <v>5</v>
      </c>
      <c r="H5" s="95"/>
      <c r="I5" s="96">
        <f t="shared" si="2"/>
        <v>0</v>
      </c>
      <c r="J5" s="92"/>
      <c r="K5" s="92"/>
    </row>
    <row r="6" spans="1:11" x14ac:dyDescent="0.25">
      <c r="A6" s="92">
        <v>356</v>
      </c>
      <c r="B6" s="88" t="s">
        <v>288</v>
      </c>
      <c r="C6" s="93">
        <v>40324</v>
      </c>
      <c r="D6" s="104" t="s">
        <v>2490</v>
      </c>
      <c r="E6" s="98">
        <v>2050000</v>
      </c>
      <c r="F6" s="95" t="str">
        <f t="shared" si="0"/>
        <v>580</v>
      </c>
      <c r="G6" s="95" t="str">
        <f t="shared" si="1"/>
        <v>5</v>
      </c>
      <c r="H6" s="95" t="s">
        <v>13</v>
      </c>
      <c r="I6" s="105">
        <f t="shared" si="2"/>
        <v>2050000</v>
      </c>
      <c r="J6" s="92"/>
      <c r="K6" s="97" t="s">
        <v>1748</v>
      </c>
    </row>
    <row r="7" spans="1:11" hidden="1" x14ac:dyDescent="0.25">
      <c r="A7" s="92">
        <v>360</v>
      </c>
      <c r="B7" s="88" t="s">
        <v>289</v>
      </c>
      <c r="C7" s="93">
        <v>40400</v>
      </c>
      <c r="D7" s="104">
        <v>45758</v>
      </c>
      <c r="E7" s="98">
        <v>0</v>
      </c>
      <c r="F7" s="95" t="str">
        <f t="shared" si="0"/>
        <v>580</v>
      </c>
      <c r="G7" s="95" t="str">
        <f t="shared" si="1"/>
        <v>5</v>
      </c>
      <c r="H7" s="95" t="s">
        <v>13</v>
      </c>
      <c r="I7" s="105">
        <f t="shared" si="2"/>
        <v>0</v>
      </c>
      <c r="J7" s="92"/>
      <c r="K7" s="97" t="s">
        <v>1748</v>
      </c>
    </row>
    <row r="8" spans="1:11" x14ac:dyDescent="0.25">
      <c r="A8" s="92">
        <v>385</v>
      </c>
      <c r="B8" s="88" t="s">
        <v>290</v>
      </c>
      <c r="C8" s="93">
        <v>40786</v>
      </c>
      <c r="D8" s="104" t="s">
        <v>2490</v>
      </c>
      <c r="E8" s="98">
        <v>30026.59</v>
      </c>
      <c r="F8" s="95" t="str">
        <f t="shared" si="0"/>
        <v>599</v>
      </c>
      <c r="G8" s="95" t="str">
        <f t="shared" si="1"/>
        <v>5</v>
      </c>
      <c r="H8" s="95" t="s">
        <v>13</v>
      </c>
      <c r="I8" s="105">
        <f t="shared" si="2"/>
        <v>30026.59</v>
      </c>
      <c r="J8" s="92"/>
      <c r="K8" s="97" t="s">
        <v>1748</v>
      </c>
    </row>
    <row r="9" spans="1:11" x14ac:dyDescent="0.25">
      <c r="A9" s="92">
        <v>379</v>
      </c>
      <c r="B9" s="88" t="s">
        <v>291</v>
      </c>
      <c r="C9" s="93">
        <v>40816</v>
      </c>
      <c r="D9" s="104" t="s">
        <v>2490</v>
      </c>
      <c r="E9" s="98">
        <v>733422.43</v>
      </c>
      <c r="F9" s="95" t="str">
        <f t="shared" si="0"/>
        <v>599</v>
      </c>
      <c r="G9" s="95" t="str">
        <f t="shared" si="1"/>
        <v>5</v>
      </c>
      <c r="H9" s="95" t="s">
        <v>13</v>
      </c>
      <c r="I9" s="105">
        <f t="shared" si="2"/>
        <v>733422.43</v>
      </c>
      <c r="J9" s="92"/>
      <c r="K9" s="97" t="s">
        <v>1748</v>
      </c>
    </row>
    <row r="10" spans="1:11" x14ac:dyDescent="0.25">
      <c r="A10" s="92">
        <v>382</v>
      </c>
      <c r="B10" s="88" t="s">
        <v>292</v>
      </c>
      <c r="C10" s="93">
        <v>40816</v>
      </c>
      <c r="D10" s="104" t="s">
        <v>2490</v>
      </c>
      <c r="E10" s="98">
        <v>450530.93</v>
      </c>
      <c r="F10" s="95" t="str">
        <f t="shared" si="0"/>
        <v>599</v>
      </c>
      <c r="G10" s="95" t="str">
        <f t="shared" si="1"/>
        <v>5</v>
      </c>
      <c r="H10" s="95" t="s">
        <v>13</v>
      </c>
      <c r="I10" s="105">
        <f t="shared" si="2"/>
        <v>450530.93</v>
      </c>
      <c r="J10" s="92"/>
      <c r="K10" s="97" t="s">
        <v>1748</v>
      </c>
    </row>
    <row r="11" spans="1:11" x14ac:dyDescent="0.25">
      <c r="A11" s="92">
        <v>357</v>
      </c>
      <c r="B11" s="88" t="s">
        <v>293</v>
      </c>
      <c r="C11" s="93">
        <v>40999</v>
      </c>
      <c r="D11" s="104" t="s">
        <v>2490</v>
      </c>
      <c r="E11" s="98">
        <v>787177.33</v>
      </c>
      <c r="F11" s="95" t="str">
        <f t="shared" si="0"/>
        <v>580</v>
      </c>
      <c r="G11" s="95" t="str">
        <f t="shared" si="1"/>
        <v>5</v>
      </c>
      <c r="H11" s="95" t="s">
        <v>13</v>
      </c>
      <c r="I11" s="105">
        <v>1200000</v>
      </c>
      <c r="J11" s="92" t="s">
        <v>1830</v>
      </c>
      <c r="K11" s="97" t="s">
        <v>1748</v>
      </c>
    </row>
    <row r="12" spans="1:11" x14ac:dyDescent="0.25">
      <c r="A12" s="92">
        <v>381</v>
      </c>
      <c r="B12" s="88" t="s">
        <v>294</v>
      </c>
      <c r="C12" s="93">
        <v>40999</v>
      </c>
      <c r="D12" s="104" t="s">
        <v>2490</v>
      </c>
      <c r="E12" s="98">
        <v>1172069.8700000001</v>
      </c>
      <c r="F12" s="95" t="str">
        <f t="shared" si="0"/>
        <v>599</v>
      </c>
      <c r="G12" s="95" t="str">
        <f t="shared" si="1"/>
        <v>5</v>
      </c>
      <c r="H12" s="95" t="s">
        <v>13</v>
      </c>
      <c r="I12" s="105">
        <f t="shared" si="2"/>
        <v>1172069.8700000001</v>
      </c>
      <c r="J12" s="92"/>
      <c r="K12" s="97" t="s">
        <v>1748</v>
      </c>
    </row>
    <row r="13" spans="1:11" x14ac:dyDescent="0.25">
      <c r="A13" s="92">
        <v>372</v>
      </c>
      <c r="B13" s="88" t="s">
        <v>295</v>
      </c>
      <c r="C13" s="93">
        <v>41090</v>
      </c>
      <c r="D13" s="104" t="s">
        <v>2490</v>
      </c>
      <c r="E13" s="98">
        <v>2200.0500000000002</v>
      </c>
      <c r="F13" s="95" t="str">
        <f t="shared" si="0"/>
        <v>592</v>
      </c>
      <c r="G13" s="95" t="str">
        <f t="shared" si="1"/>
        <v>5</v>
      </c>
      <c r="H13" s="95"/>
      <c r="I13" s="96">
        <f t="shared" si="2"/>
        <v>0</v>
      </c>
      <c r="J13" s="92"/>
      <c r="K13" s="92"/>
    </row>
    <row r="14" spans="1:11" x14ac:dyDescent="0.25">
      <c r="A14" s="92">
        <v>373</v>
      </c>
      <c r="B14" s="88" t="s">
        <v>296</v>
      </c>
      <c r="C14" s="93">
        <v>41090</v>
      </c>
      <c r="D14" s="104" t="s">
        <v>2490</v>
      </c>
      <c r="E14" s="98">
        <v>6600.12</v>
      </c>
      <c r="F14" s="95" t="str">
        <f t="shared" si="0"/>
        <v>592</v>
      </c>
      <c r="G14" s="95" t="str">
        <f t="shared" si="1"/>
        <v>5</v>
      </c>
      <c r="H14" s="95"/>
      <c r="I14" s="96">
        <f t="shared" si="2"/>
        <v>0</v>
      </c>
      <c r="J14" s="92"/>
      <c r="K14" s="92"/>
    </row>
    <row r="15" spans="1:11" x14ac:dyDescent="0.25">
      <c r="A15" s="92">
        <v>380</v>
      </c>
      <c r="B15" s="88" t="s">
        <v>297</v>
      </c>
      <c r="C15" s="93">
        <v>41090</v>
      </c>
      <c r="D15" s="104" t="s">
        <v>2490</v>
      </c>
      <c r="E15" s="98">
        <v>25529311.800000001</v>
      </c>
      <c r="F15" s="95" t="str">
        <f t="shared" si="0"/>
        <v>599</v>
      </c>
      <c r="G15" s="95" t="str">
        <f t="shared" si="1"/>
        <v>5</v>
      </c>
      <c r="H15" s="95" t="s">
        <v>13</v>
      </c>
      <c r="I15" s="105">
        <f>+IF(H15&gt;0,E15,0)</f>
        <v>25529311.800000001</v>
      </c>
      <c r="J15" s="134" t="s">
        <v>1747</v>
      </c>
      <c r="K15" s="97" t="s">
        <v>1748</v>
      </c>
    </row>
    <row r="16" spans="1:11" x14ac:dyDescent="0.25">
      <c r="A16" s="92">
        <v>359</v>
      </c>
      <c r="B16" s="88" t="s">
        <v>298</v>
      </c>
      <c r="C16" s="93">
        <v>41090</v>
      </c>
      <c r="D16" s="104" t="s">
        <v>2490</v>
      </c>
      <c r="E16" s="98">
        <v>260034.04</v>
      </c>
      <c r="F16" s="95" t="str">
        <f t="shared" si="0"/>
        <v>580</v>
      </c>
      <c r="G16" s="95" t="str">
        <f t="shared" si="1"/>
        <v>5</v>
      </c>
      <c r="H16" s="95" t="s">
        <v>13</v>
      </c>
      <c r="I16" s="105">
        <v>500000</v>
      </c>
      <c r="J16" s="92" t="s">
        <v>1830</v>
      </c>
      <c r="K16" s="97" t="s">
        <v>1748</v>
      </c>
    </row>
    <row r="17" spans="1:11" x14ac:dyDescent="0.25">
      <c r="A17" s="92">
        <v>354</v>
      </c>
      <c r="B17" s="88" t="s">
        <v>299</v>
      </c>
      <c r="C17" s="93">
        <v>41090</v>
      </c>
      <c r="D17" s="104" t="s">
        <v>2490</v>
      </c>
      <c r="E17" s="98">
        <v>1652.66</v>
      </c>
      <c r="F17" s="95" t="str">
        <f t="shared" si="0"/>
        <v>540</v>
      </c>
      <c r="G17" s="95" t="str">
        <f t="shared" si="1"/>
        <v>5</v>
      </c>
      <c r="H17" s="95"/>
      <c r="I17" s="96">
        <f t="shared" si="2"/>
        <v>0</v>
      </c>
      <c r="J17" s="92"/>
      <c r="K17" s="92"/>
    </row>
    <row r="18" spans="1:11" x14ac:dyDescent="0.25">
      <c r="A18" s="92">
        <v>383</v>
      </c>
      <c r="B18" s="88" t="s">
        <v>300</v>
      </c>
      <c r="C18" s="93">
        <v>41090</v>
      </c>
      <c r="D18" s="104" t="s">
        <v>2490</v>
      </c>
      <c r="E18" s="98">
        <v>1443034.92</v>
      </c>
      <c r="F18" s="95" t="str">
        <f t="shared" si="0"/>
        <v>599</v>
      </c>
      <c r="G18" s="95" t="str">
        <f t="shared" si="1"/>
        <v>5</v>
      </c>
      <c r="H18" s="95" t="s">
        <v>13</v>
      </c>
      <c r="I18" s="105">
        <f t="shared" si="2"/>
        <v>1443034.92</v>
      </c>
      <c r="J18" s="134" t="s">
        <v>1747</v>
      </c>
      <c r="K18" s="97" t="s">
        <v>1748</v>
      </c>
    </row>
    <row r="19" spans="1:11" x14ac:dyDescent="0.25">
      <c r="A19" s="92">
        <v>386</v>
      </c>
      <c r="B19" s="88" t="s">
        <v>301</v>
      </c>
      <c r="C19" s="93">
        <v>41212</v>
      </c>
      <c r="D19" s="104" t="s">
        <v>2490</v>
      </c>
      <c r="E19" s="98">
        <v>6100</v>
      </c>
      <c r="F19" s="95" t="str">
        <f t="shared" si="0"/>
        <v>599</v>
      </c>
      <c r="G19" s="95" t="str">
        <f t="shared" si="1"/>
        <v>5</v>
      </c>
      <c r="H19" s="95"/>
      <c r="I19" s="96">
        <f t="shared" si="2"/>
        <v>0</v>
      </c>
      <c r="J19" s="92"/>
      <c r="K19" s="92"/>
    </row>
    <row r="20" spans="1:11" x14ac:dyDescent="0.25">
      <c r="A20" s="92">
        <v>384</v>
      </c>
      <c r="B20" s="88" t="s">
        <v>302</v>
      </c>
      <c r="C20" s="93">
        <v>41423</v>
      </c>
      <c r="D20" s="104" t="s">
        <v>2490</v>
      </c>
      <c r="E20" s="98">
        <v>997000</v>
      </c>
      <c r="F20" s="95" t="str">
        <f t="shared" si="0"/>
        <v>599</v>
      </c>
      <c r="G20" s="95" t="str">
        <f t="shared" si="1"/>
        <v>5</v>
      </c>
      <c r="H20" s="95" t="s">
        <v>13</v>
      </c>
      <c r="I20" s="105">
        <f t="shared" si="2"/>
        <v>997000</v>
      </c>
      <c r="J20" s="134" t="s">
        <v>1747</v>
      </c>
      <c r="K20" s="97" t="s">
        <v>1748</v>
      </c>
    </row>
    <row r="21" spans="1:11" x14ac:dyDescent="0.25">
      <c r="A21" s="92">
        <v>371</v>
      </c>
      <c r="B21" s="88" t="s">
        <v>303</v>
      </c>
      <c r="C21" s="93">
        <v>41638</v>
      </c>
      <c r="D21" s="104" t="s">
        <v>2490</v>
      </c>
      <c r="E21" s="98">
        <v>1869.92</v>
      </c>
      <c r="F21" s="95" t="str">
        <f t="shared" si="0"/>
        <v>591</v>
      </c>
      <c r="G21" s="95" t="str">
        <f t="shared" si="1"/>
        <v>5</v>
      </c>
      <c r="H21" s="95"/>
      <c r="I21" s="96">
        <f t="shared" si="2"/>
        <v>0</v>
      </c>
      <c r="J21" s="92"/>
      <c r="K21" s="92"/>
    </row>
    <row r="22" spans="1:11" x14ac:dyDescent="0.25">
      <c r="A22" s="92">
        <v>387</v>
      </c>
      <c r="B22" s="88" t="s">
        <v>304</v>
      </c>
      <c r="C22" s="93">
        <v>41911</v>
      </c>
      <c r="D22" s="104" t="s">
        <v>2490</v>
      </c>
      <c r="E22" s="98">
        <v>6190</v>
      </c>
      <c r="F22" s="95" t="str">
        <f t="shared" si="0"/>
        <v>599</v>
      </c>
      <c r="G22" s="95" t="str">
        <f t="shared" si="1"/>
        <v>5</v>
      </c>
      <c r="H22" s="95"/>
      <c r="I22" s="96">
        <f t="shared" si="2"/>
        <v>0</v>
      </c>
      <c r="J22" s="92"/>
      <c r="K22" s="92"/>
    </row>
    <row r="23" spans="1:11" x14ac:dyDescent="0.25">
      <c r="A23" s="92">
        <v>389</v>
      </c>
      <c r="B23" s="88" t="s">
        <v>305</v>
      </c>
      <c r="C23" s="93">
        <v>41977</v>
      </c>
      <c r="D23" s="104" t="s">
        <v>2490</v>
      </c>
      <c r="E23" s="98">
        <v>2431523.09</v>
      </c>
      <c r="F23" s="95" t="str">
        <f t="shared" si="0"/>
        <v>599</v>
      </c>
      <c r="G23" s="95" t="str">
        <f t="shared" si="1"/>
        <v>5</v>
      </c>
      <c r="H23" s="95" t="s">
        <v>13</v>
      </c>
      <c r="I23" s="105">
        <f t="shared" si="2"/>
        <v>2431523.09</v>
      </c>
      <c r="J23" s="92"/>
      <c r="K23" s="97" t="s">
        <v>1748</v>
      </c>
    </row>
    <row r="24" spans="1:11" x14ac:dyDescent="0.25">
      <c r="A24" s="92">
        <v>364</v>
      </c>
      <c r="B24" s="88" t="s">
        <v>306</v>
      </c>
      <c r="C24" s="93">
        <v>42083</v>
      </c>
      <c r="D24" s="104" t="s">
        <v>2490</v>
      </c>
      <c r="E24" s="98">
        <v>74367.7</v>
      </c>
      <c r="F24" s="95" t="str">
        <f t="shared" si="0"/>
        <v>580</v>
      </c>
      <c r="G24" s="95" t="str">
        <f t="shared" si="1"/>
        <v>5</v>
      </c>
      <c r="H24" s="95" t="s">
        <v>13</v>
      </c>
      <c r="I24" s="105">
        <f t="shared" si="2"/>
        <v>74367.7</v>
      </c>
      <c r="J24" s="92"/>
      <c r="K24" s="97" t="s">
        <v>1748</v>
      </c>
    </row>
    <row r="25" spans="1:11" x14ac:dyDescent="0.25">
      <c r="A25" s="92">
        <v>365</v>
      </c>
      <c r="B25" s="88" t="s">
        <v>307</v>
      </c>
      <c r="C25" s="93">
        <v>42174</v>
      </c>
      <c r="D25" s="104" t="s">
        <v>2490</v>
      </c>
      <c r="E25" s="98">
        <v>789500</v>
      </c>
      <c r="F25" s="95" t="str">
        <f t="shared" si="0"/>
        <v>580</v>
      </c>
      <c r="G25" s="95" t="str">
        <f t="shared" si="1"/>
        <v>5</v>
      </c>
      <c r="H25" s="95" t="s">
        <v>13</v>
      </c>
      <c r="I25" s="105">
        <v>1000000</v>
      </c>
      <c r="J25" s="92" t="s">
        <v>1830</v>
      </c>
      <c r="K25" s="97" t="s">
        <v>1748</v>
      </c>
    </row>
    <row r="26" spans="1:11" x14ac:dyDescent="0.25">
      <c r="A26" s="92">
        <v>390</v>
      </c>
      <c r="B26" s="88" t="s">
        <v>308</v>
      </c>
      <c r="C26" s="93">
        <v>42275</v>
      </c>
      <c r="D26" s="104" t="s">
        <v>2490</v>
      </c>
      <c r="E26" s="98">
        <v>1243061.05</v>
      </c>
      <c r="F26" s="95" t="str">
        <f t="shared" si="0"/>
        <v>599</v>
      </c>
      <c r="G26" s="95" t="str">
        <f t="shared" si="1"/>
        <v>5</v>
      </c>
      <c r="H26" s="95" t="s">
        <v>13</v>
      </c>
      <c r="I26" s="105">
        <f t="shared" si="2"/>
        <v>1243061.05</v>
      </c>
      <c r="J26" s="92"/>
      <c r="K26" s="97" t="s">
        <v>1748</v>
      </c>
    </row>
    <row r="27" spans="1:11" x14ac:dyDescent="0.25">
      <c r="A27" s="92">
        <v>391</v>
      </c>
      <c r="B27" s="88" t="s">
        <v>309</v>
      </c>
      <c r="C27" s="93">
        <v>42275</v>
      </c>
      <c r="D27" s="104" t="s">
        <v>2490</v>
      </c>
      <c r="E27" s="98">
        <v>215852.46</v>
      </c>
      <c r="F27" s="95" t="str">
        <f t="shared" si="0"/>
        <v>599</v>
      </c>
      <c r="G27" s="95" t="str">
        <f t="shared" si="1"/>
        <v>5</v>
      </c>
      <c r="H27" s="95" t="s">
        <v>13</v>
      </c>
      <c r="I27" s="105">
        <f t="shared" si="2"/>
        <v>215852.46</v>
      </c>
      <c r="J27" s="92"/>
      <c r="K27" s="97" t="s">
        <v>1748</v>
      </c>
    </row>
    <row r="28" spans="1:11" x14ac:dyDescent="0.25">
      <c r="A28" s="92">
        <v>392</v>
      </c>
      <c r="B28" s="88" t="s">
        <v>310</v>
      </c>
      <c r="C28" s="93">
        <v>42369</v>
      </c>
      <c r="D28" s="104" t="s">
        <v>2490</v>
      </c>
      <c r="E28" s="98">
        <v>965765.6</v>
      </c>
      <c r="F28" s="95" t="str">
        <f t="shared" si="0"/>
        <v>599</v>
      </c>
      <c r="G28" s="95" t="str">
        <f t="shared" si="1"/>
        <v>5</v>
      </c>
      <c r="H28" s="95" t="s">
        <v>13</v>
      </c>
      <c r="I28" s="105">
        <f t="shared" si="2"/>
        <v>965765.6</v>
      </c>
      <c r="J28" s="92"/>
      <c r="K28" s="97" t="s">
        <v>1748</v>
      </c>
    </row>
    <row r="29" spans="1:11" x14ac:dyDescent="0.25">
      <c r="A29" s="92">
        <v>393</v>
      </c>
      <c r="B29" s="88" t="s">
        <v>311</v>
      </c>
      <c r="C29" s="93">
        <v>42732</v>
      </c>
      <c r="D29" s="104" t="s">
        <v>2490</v>
      </c>
      <c r="E29" s="98">
        <v>62000</v>
      </c>
      <c r="F29" s="95" t="str">
        <f t="shared" si="0"/>
        <v>599</v>
      </c>
      <c r="G29" s="95" t="str">
        <f t="shared" si="1"/>
        <v>5</v>
      </c>
      <c r="H29" s="95" t="s">
        <v>13</v>
      </c>
      <c r="I29" s="105">
        <f t="shared" si="2"/>
        <v>62000</v>
      </c>
      <c r="J29" s="92"/>
      <c r="K29" s="97" t="s">
        <v>1748</v>
      </c>
    </row>
    <row r="30" spans="1:11" x14ac:dyDescent="0.25">
      <c r="A30" s="92">
        <v>353</v>
      </c>
      <c r="B30" s="88" t="s">
        <v>312</v>
      </c>
      <c r="C30" s="93">
        <v>43465</v>
      </c>
      <c r="D30" s="104" t="s">
        <v>2490</v>
      </c>
      <c r="E30" s="98">
        <v>45656.91</v>
      </c>
      <c r="F30" s="95" t="str">
        <f t="shared" si="0"/>
        <v>503</v>
      </c>
      <c r="G30" s="95" t="str">
        <f t="shared" si="1"/>
        <v>5</v>
      </c>
      <c r="H30" s="95" t="s">
        <v>13</v>
      </c>
      <c r="I30" s="105">
        <f t="shared" si="2"/>
        <v>45656.91</v>
      </c>
      <c r="J30" s="92"/>
      <c r="K30" s="97" t="s">
        <v>1748</v>
      </c>
    </row>
    <row r="31" spans="1:11" x14ac:dyDescent="0.25">
      <c r="A31" s="92">
        <v>366</v>
      </c>
      <c r="B31" s="88" t="s">
        <v>313</v>
      </c>
      <c r="C31" s="93">
        <v>43555</v>
      </c>
      <c r="D31" s="104" t="s">
        <v>2490</v>
      </c>
      <c r="E31" s="98">
        <v>891750</v>
      </c>
      <c r="F31" s="95" t="str">
        <f t="shared" si="0"/>
        <v>580</v>
      </c>
      <c r="G31" s="95" t="str">
        <f t="shared" si="1"/>
        <v>5</v>
      </c>
      <c r="H31" s="95" t="s">
        <v>13</v>
      </c>
      <c r="I31" s="105">
        <v>1200000</v>
      </c>
      <c r="J31" s="92" t="s">
        <v>1830</v>
      </c>
      <c r="K31" s="97" t="s">
        <v>1748</v>
      </c>
    </row>
    <row r="32" spans="1:11" x14ac:dyDescent="0.25">
      <c r="A32" s="92">
        <v>394</v>
      </c>
      <c r="B32" s="88" t="s">
        <v>314</v>
      </c>
      <c r="C32" s="93">
        <v>44029</v>
      </c>
      <c r="D32" s="104" t="s">
        <v>2490</v>
      </c>
      <c r="E32" s="98">
        <v>1550000</v>
      </c>
      <c r="F32" s="95" t="str">
        <f t="shared" si="0"/>
        <v>599</v>
      </c>
      <c r="G32" s="95" t="str">
        <f t="shared" si="1"/>
        <v>5</v>
      </c>
      <c r="H32" s="95" t="s">
        <v>13</v>
      </c>
      <c r="I32" s="105">
        <f t="shared" si="2"/>
        <v>1550000</v>
      </c>
      <c r="J32" s="134" t="s">
        <v>1747</v>
      </c>
      <c r="K32" s="97" t="s">
        <v>1748</v>
      </c>
    </row>
    <row r="33" spans="1:11" x14ac:dyDescent="0.25">
      <c r="A33" s="92">
        <v>367</v>
      </c>
      <c r="B33" s="88" t="s">
        <v>315</v>
      </c>
      <c r="C33" s="93">
        <v>44181</v>
      </c>
      <c r="D33" s="104" t="s">
        <v>2490</v>
      </c>
      <c r="E33" s="98">
        <v>460999</v>
      </c>
      <c r="F33" s="95" t="str">
        <f t="shared" si="0"/>
        <v>580</v>
      </c>
      <c r="G33" s="95" t="str">
        <f t="shared" si="1"/>
        <v>5</v>
      </c>
      <c r="H33" s="95" t="s">
        <v>13</v>
      </c>
      <c r="I33" s="105">
        <v>600000</v>
      </c>
      <c r="J33" s="92" t="s">
        <v>1830</v>
      </c>
      <c r="K33" s="97" t="s">
        <v>1748</v>
      </c>
    </row>
    <row r="34" spans="1:11" x14ac:dyDescent="0.25">
      <c r="A34" s="92">
        <v>395</v>
      </c>
      <c r="B34" s="88" t="s">
        <v>316</v>
      </c>
      <c r="C34" s="93">
        <v>44204</v>
      </c>
      <c r="D34" s="104" t="s">
        <v>2490</v>
      </c>
      <c r="E34" s="98">
        <v>710000</v>
      </c>
      <c r="F34" s="95" t="str">
        <f t="shared" si="0"/>
        <v>599</v>
      </c>
      <c r="G34" s="95" t="str">
        <f t="shared" si="1"/>
        <v>5</v>
      </c>
      <c r="H34" s="95" t="s">
        <v>13</v>
      </c>
      <c r="I34" s="105">
        <f t="shared" si="2"/>
        <v>710000</v>
      </c>
      <c r="J34" s="92"/>
      <c r="K34" s="97" t="s">
        <v>1748</v>
      </c>
    </row>
    <row r="35" spans="1:11" x14ac:dyDescent="0.25">
      <c r="A35" s="92">
        <v>396</v>
      </c>
      <c r="B35" s="88" t="s">
        <v>1762</v>
      </c>
      <c r="C35" s="93">
        <v>44722</v>
      </c>
      <c r="D35" s="104" t="s">
        <v>2490</v>
      </c>
      <c r="E35" s="128">
        <v>2276.42</v>
      </c>
      <c r="F35" s="95" t="str">
        <f t="shared" si="0"/>
        <v>599</v>
      </c>
      <c r="G35" s="95" t="str">
        <f t="shared" si="1"/>
        <v>5</v>
      </c>
      <c r="H35" s="95" t="s">
        <v>13</v>
      </c>
      <c r="I35" s="105">
        <f t="shared" si="2"/>
        <v>2276.42</v>
      </c>
      <c r="J35" s="92"/>
      <c r="K35" s="97" t="s">
        <v>1748</v>
      </c>
    </row>
    <row r="36" spans="1:11" x14ac:dyDescent="0.25">
      <c r="A36" s="92">
        <v>368</v>
      </c>
      <c r="B36" s="88" t="s">
        <v>1965</v>
      </c>
      <c r="C36" s="93">
        <v>45189</v>
      </c>
      <c r="D36" s="104" t="s">
        <v>2490</v>
      </c>
      <c r="E36" s="128">
        <v>555000</v>
      </c>
      <c r="F36" s="95" t="str">
        <f t="shared" si="0"/>
        <v>580</v>
      </c>
      <c r="G36" s="95" t="str">
        <f t="shared" si="1"/>
        <v>5</v>
      </c>
      <c r="H36" s="95" t="s">
        <v>13</v>
      </c>
      <c r="I36" s="105">
        <f t="shared" si="2"/>
        <v>555000</v>
      </c>
      <c r="J36" s="134"/>
      <c r="K36" s="97" t="s">
        <v>1748</v>
      </c>
    </row>
    <row r="37" spans="1:11" x14ac:dyDescent="0.25">
      <c r="A37" s="92">
        <v>369</v>
      </c>
      <c r="B37" s="88" t="s">
        <v>2134</v>
      </c>
      <c r="C37" s="93">
        <v>45565</v>
      </c>
      <c r="D37" s="104" t="s">
        <v>2490</v>
      </c>
      <c r="E37" s="135">
        <v>850000</v>
      </c>
      <c r="F37" s="95" t="str">
        <f t="shared" si="0"/>
        <v>580</v>
      </c>
      <c r="G37" s="95" t="str">
        <f t="shared" si="1"/>
        <v>5</v>
      </c>
      <c r="H37" s="95" t="s">
        <v>13</v>
      </c>
      <c r="I37" s="105">
        <f t="shared" si="2"/>
        <v>850000</v>
      </c>
      <c r="J37" s="134"/>
      <c r="K37" s="97" t="s">
        <v>1748</v>
      </c>
    </row>
    <row r="38" spans="1:11" x14ac:dyDescent="0.25">
      <c r="A38" s="92">
        <v>370</v>
      </c>
      <c r="B38" s="88" t="s">
        <v>2231</v>
      </c>
      <c r="C38" s="93">
        <v>45785</v>
      </c>
      <c r="D38" s="104" t="s">
        <v>2490</v>
      </c>
      <c r="E38" s="135">
        <v>920000</v>
      </c>
      <c r="F38" s="95" t="str">
        <f t="shared" si="0"/>
        <v>580</v>
      </c>
      <c r="G38" s="95" t="str">
        <f t="shared" si="1"/>
        <v>5</v>
      </c>
      <c r="H38" s="95" t="s">
        <v>13</v>
      </c>
      <c r="I38" s="105">
        <f t="shared" si="2"/>
        <v>920000</v>
      </c>
      <c r="J38" s="134"/>
      <c r="K38" s="97" t="s">
        <v>1748</v>
      </c>
    </row>
    <row r="39" spans="1:11" x14ac:dyDescent="0.25">
      <c r="A39" s="92">
        <v>377</v>
      </c>
      <c r="B39" s="88" t="s">
        <v>2232</v>
      </c>
      <c r="C39" s="93">
        <v>45814</v>
      </c>
      <c r="D39" s="104" t="s">
        <v>2490</v>
      </c>
      <c r="E39" s="135">
        <v>2572.36</v>
      </c>
      <c r="F39" s="95" t="str">
        <f t="shared" si="0"/>
        <v>592</v>
      </c>
      <c r="G39" s="95" t="str">
        <f t="shared" si="1"/>
        <v>5</v>
      </c>
      <c r="H39" s="95" t="s">
        <v>13</v>
      </c>
      <c r="I39" s="105">
        <f t="shared" si="2"/>
        <v>2572.36</v>
      </c>
      <c r="J39" s="134"/>
      <c r="K39" s="97" t="s">
        <v>2199</v>
      </c>
    </row>
    <row r="40" spans="1:11" x14ac:dyDescent="0.25">
      <c r="A40" s="92">
        <v>378</v>
      </c>
      <c r="B40" s="88" t="s">
        <v>2233</v>
      </c>
      <c r="C40" s="93">
        <v>45838</v>
      </c>
      <c r="D40" s="104" t="s">
        <v>2490</v>
      </c>
      <c r="E40" s="135">
        <v>3500</v>
      </c>
      <c r="F40" s="95" t="str">
        <f t="shared" si="0"/>
        <v>592</v>
      </c>
      <c r="G40" s="95" t="str">
        <f t="shared" si="1"/>
        <v>5</v>
      </c>
      <c r="H40" s="95" t="s">
        <v>13</v>
      </c>
      <c r="I40" s="105">
        <f t="shared" si="2"/>
        <v>3500</v>
      </c>
      <c r="J40" s="134"/>
      <c r="K40" s="97" t="s">
        <v>1748</v>
      </c>
    </row>
    <row r="41" spans="1:11" hidden="1" x14ac:dyDescent="0.25">
      <c r="A41" s="92">
        <v>363</v>
      </c>
      <c r="B41" s="88" t="s">
        <v>2491</v>
      </c>
      <c r="C41" s="93">
        <v>41578</v>
      </c>
      <c r="D41" s="104">
        <v>42083</v>
      </c>
      <c r="E41" s="135">
        <v>0</v>
      </c>
      <c r="F41" s="95" t="str">
        <f t="shared" si="0"/>
        <v>580</v>
      </c>
      <c r="G41" s="95" t="str">
        <f t="shared" si="1"/>
        <v>5</v>
      </c>
      <c r="H41" s="95" t="s">
        <v>13</v>
      </c>
      <c r="I41" s="105">
        <f t="shared" si="2"/>
        <v>0</v>
      </c>
      <c r="J41" s="134"/>
      <c r="K41" s="97"/>
    </row>
    <row r="42" spans="1:11" hidden="1" x14ac:dyDescent="0.25">
      <c r="A42" s="92">
        <v>361</v>
      </c>
      <c r="B42" s="88" t="s">
        <v>2492</v>
      </c>
      <c r="C42" s="93">
        <v>38960</v>
      </c>
      <c r="D42" s="104">
        <v>44111</v>
      </c>
      <c r="E42" s="135">
        <v>0</v>
      </c>
      <c r="F42" s="95" t="str">
        <f t="shared" si="0"/>
        <v>580</v>
      </c>
      <c r="G42" s="95" t="str">
        <f t="shared" si="1"/>
        <v>5</v>
      </c>
      <c r="H42" s="95" t="s">
        <v>13</v>
      </c>
      <c r="I42" s="105">
        <f t="shared" si="2"/>
        <v>0</v>
      </c>
      <c r="J42" s="134"/>
      <c r="K42" s="97"/>
    </row>
    <row r="43" spans="1:11" hidden="1" x14ac:dyDescent="0.25">
      <c r="A43" s="92">
        <v>358</v>
      </c>
      <c r="B43" s="88" t="s">
        <v>2493</v>
      </c>
      <c r="C43" s="93">
        <v>40960</v>
      </c>
      <c r="D43" s="104">
        <v>44228</v>
      </c>
      <c r="E43" s="135">
        <v>0</v>
      </c>
      <c r="F43" s="95" t="str">
        <f t="shared" si="0"/>
        <v>580</v>
      </c>
      <c r="G43" s="95" t="str">
        <f t="shared" si="1"/>
        <v>5</v>
      </c>
      <c r="H43" s="95" t="s">
        <v>13</v>
      </c>
      <c r="I43" s="105">
        <f t="shared" si="2"/>
        <v>0</v>
      </c>
      <c r="J43" s="134"/>
      <c r="K43" s="97"/>
    </row>
    <row r="44" spans="1:11" hidden="1" x14ac:dyDescent="0.25">
      <c r="A44" s="92">
        <v>388</v>
      </c>
      <c r="B44" s="88" t="s">
        <v>2494</v>
      </c>
      <c r="C44" s="93">
        <v>41957</v>
      </c>
      <c r="D44" s="104">
        <v>44029</v>
      </c>
      <c r="E44" s="135">
        <v>0</v>
      </c>
      <c r="F44" s="95" t="str">
        <f t="shared" si="0"/>
        <v>599</v>
      </c>
      <c r="G44" s="95" t="str">
        <f t="shared" si="1"/>
        <v>5</v>
      </c>
      <c r="H44" s="95" t="s">
        <v>13</v>
      </c>
      <c r="I44" s="105">
        <f t="shared" si="2"/>
        <v>0</v>
      </c>
      <c r="J44" s="134"/>
      <c r="K44" s="97"/>
    </row>
    <row r="45" spans="1:11" hidden="1" x14ac:dyDescent="0.25">
      <c r="A45" s="92">
        <v>355</v>
      </c>
      <c r="B45" s="88" t="s">
        <v>2495</v>
      </c>
      <c r="C45" s="93">
        <v>38695</v>
      </c>
      <c r="D45" s="104">
        <v>43228</v>
      </c>
      <c r="E45" s="135">
        <v>0</v>
      </c>
      <c r="F45" s="95" t="str">
        <f t="shared" si="0"/>
        <v>540</v>
      </c>
      <c r="G45" s="95" t="str">
        <f t="shared" si="1"/>
        <v>5</v>
      </c>
      <c r="H45" s="95" t="s">
        <v>13</v>
      </c>
      <c r="I45" s="105">
        <f t="shared" si="2"/>
        <v>0</v>
      </c>
      <c r="J45" s="134"/>
      <c r="K45" s="97"/>
    </row>
    <row r="46" spans="1:11" x14ac:dyDescent="0.25">
      <c r="A46" s="118"/>
      <c r="B46" s="118"/>
      <c r="C46" s="118"/>
      <c r="D46" s="118"/>
      <c r="E46" s="118"/>
      <c r="F46" s="123"/>
      <c r="G46" s="118"/>
      <c r="H46" s="118"/>
      <c r="I46" s="136"/>
      <c r="J46" s="118"/>
      <c r="K46" s="118"/>
    </row>
  </sheetData>
  <autoFilter ref="A1:K45" xr:uid="{B138898C-02E4-41BC-B003-D5049A515842}">
    <filterColumn colId="3">
      <filters>
        <filter val="-"/>
      </filters>
    </filterColumn>
  </autoFilter>
  <phoneticPr fontId="7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5" fitToHeight="0" orientation="landscape" r:id="rId1"/>
  <headerFooter>
    <oddHeader>&amp;CV MASZYNY SPEC.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DEF-BAFA-403D-951D-E7E9E32C8E5A}">
  <sheetPr filterMode="1">
    <tabColor rgb="FFFFFF00"/>
    <pageSetUpPr fitToPage="1"/>
  </sheetPr>
  <dimension ref="A1:K405"/>
  <sheetViews>
    <sheetView zoomScale="98" zoomScaleNormal="98" workbookViewId="0">
      <pane ySplit="1" topLeftCell="A329" activePane="bottomLeft" state="frozenSplit"/>
      <selection pane="bottomLeft" activeCell="I362" sqref="I362"/>
    </sheetView>
  </sheetViews>
  <sheetFormatPr defaultRowHeight="15" x14ac:dyDescent="0.25"/>
  <cols>
    <col min="2" max="2" width="56.42578125" customWidth="1"/>
    <col min="3" max="3" width="11.5703125" bestFit="1" customWidth="1"/>
    <col min="4" max="4" width="11.28515625" bestFit="1" customWidth="1"/>
    <col min="5" max="5" width="14.85546875" style="45" customWidth="1"/>
    <col min="6" max="6" width="9.140625" style="17" customWidth="1"/>
    <col min="7" max="7" width="9.140625" customWidth="1"/>
    <col min="9" max="9" width="24.140625" style="45" bestFit="1" customWidth="1"/>
    <col min="10" max="10" width="10.5703125" customWidth="1"/>
    <col min="11" max="11" width="15.140625" bestFit="1" customWidth="1"/>
  </cols>
  <sheetData>
    <row r="1" spans="1:11" s="118" customFormat="1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1" t="s">
        <v>5</v>
      </c>
      <c r="G1" s="91" t="s">
        <v>6</v>
      </c>
      <c r="H1" s="91" t="s">
        <v>7</v>
      </c>
      <c r="I1" s="133" t="s">
        <v>119</v>
      </c>
      <c r="J1" s="92" t="s">
        <v>1744</v>
      </c>
      <c r="K1" s="92" t="s">
        <v>1750</v>
      </c>
    </row>
    <row r="2" spans="1:11" x14ac:dyDescent="0.25">
      <c r="A2" s="57">
        <v>498</v>
      </c>
      <c r="B2" s="58" t="s">
        <v>513</v>
      </c>
      <c r="C2" s="59">
        <v>43851</v>
      </c>
      <c r="D2" s="61" t="s">
        <v>2490</v>
      </c>
      <c r="E2" s="62">
        <v>1822</v>
      </c>
      <c r="F2" s="63" t="str">
        <f t="shared" ref="F2:F65" si="0">RIGHT(B2,3)</f>
        <v>629</v>
      </c>
      <c r="G2" s="63" t="str">
        <f t="shared" ref="G2:G65" si="1">LEFT(F2,1)</f>
        <v>6</v>
      </c>
      <c r="H2" s="63" t="s">
        <v>152</v>
      </c>
      <c r="I2" s="106">
        <f t="shared" ref="I2:I33" si="2">+IF(H2&gt;0,E2,0)</f>
        <v>1822</v>
      </c>
      <c r="J2" s="57"/>
      <c r="K2" s="66" t="s">
        <v>1748</v>
      </c>
    </row>
    <row r="3" spans="1:11" x14ac:dyDescent="0.25">
      <c r="A3" s="57">
        <v>499</v>
      </c>
      <c r="B3" s="58" t="s">
        <v>514</v>
      </c>
      <c r="C3" s="59">
        <v>43851</v>
      </c>
      <c r="D3" s="61" t="s">
        <v>2490</v>
      </c>
      <c r="E3" s="62">
        <v>2570</v>
      </c>
      <c r="F3" s="63" t="str">
        <f t="shared" si="0"/>
        <v>629</v>
      </c>
      <c r="G3" s="63" t="str">
        <f t="shared" si="1"/>
        <v>6</v>
      </c>
      <c r="H3" s="63" t="s">
        <v>152</v>
      </c>
      <c r="I3" s="106">
        <f t="shared" si="2"/>
        <v>2570</v>
      </c>
      <c r="J3" s="57"/>
      <c r="K3" s="66" t="s">
        <v>1748</v>
      </c>
    </row>
    <row r="4" spans="1:11" x14ac:dyDescent="0.25">
      <c r="A4" s="57">
        <v>655</v>
      </c>
      <c r="B4" s="58" t="s">
        <v>517</v>
      </c>
      <c r="C4" s="59">
        <v>43861</v>
      </c>
      <c r="D4" s="61" t="s">
        <v>2490</v>
      </c>
      <c r="E4" s="62">
        <v>1875</v>
      </c>
      <c r="F4" s="63" t="str">
        <f t="shared" si="0"/>
        <v>669</v>
      </c>
      <c r="G4" s="63" t="str">
        <f t="shared" si="1"/>
        <v>6</v>
      </c>
      <c r="H4" s="63" t="s">
        <v>152</v>
      </c>
      <c r="I4" s="106">
        <f t="shared" si="2"/>
        <v>1875</v>
      </c>
      <c r="J4" s="57"/>
      <c r="K4" s="66" t="s">
        <v>1748</v>
      </c>
    </row>
    <row r="5" spans="1:11" x14ac:dyDescent="0.25">
      <c r="A5" s="57">
        <v>500</v>
      </c>
      <c r="B5" s="58" t="s">
        <v>524</v>
      </c>
      <c r="C5" s="59">
        <v>43930</v>
      </c>
      <c r="D5" s="61" t="s">
        <v>2490</v>
      </c>
      <c r="E5" s="62">
        <v>6012</v>
      </c>
      <c r="F5" s="63" t="str">
        <f t="shared" si="0"/>
        <v>629</v>
      </c>
      <c r="G5" s="63" t="str">
        <f t="shared" si="1"/>
        <v>6</v>
      </c>
      <c r="H5" s="63" t="s">
        <v>152</v>
      </c>
      <c r="I5" s="106">
        <f t="shared" si="2"/>
        <v>6012</v>
      </c>
      <c r="J5" s="57"/>
      <c r="K5" s="66" t="s">
        <v>1748</v>
      </c>
    </row>
    <row r="6" spans="1:11" x14ac:dyDescent="0.25">
      <c r="A6" s="57">
        <v>506</v>
      </c>
      <c r="B6" s="58" t="s">
        <v>541</v>
      </c>
      <c r="C6" s="59">
        <v>44161</v>
      </c>
      <c r="D6" s="61" t="s">
        <v>2490</v>
      </c>
      <c r="E6" s="62">
        <v>4258.53</v>
      </c>
      <c r="F6" s="63" t="str">
        <f t="shared" si="0"/>
        <v>629</v>
      </c>
      <c r="G6" s="63" t="str">
        <f t="shared" si="1"/>
        <v>6</v>
      </c>
      <c r="H6" s="63" t="s">
        <v>152</v>
      </c>
      <c r="I6" s="106">
        <f t="shared" si="2"/>
        <v>4258.53</v>
      </c>
      <c r="J6" s="57"/>
      <c r="K6" s="66" t="s">
        <v>1748</v>
      </c>
    </row>
    <row r="7" spans="1:11" x14ac:dyDescent="0.25">
      <c r="A7" s="57">
        <v>561</v>
      </c>
      <c r="B7" s="58" t="s">
        <v>555</v>
      </c>
      <c r="C7" s="59">
        <v>44469</v>
      </c>
      <c r="D7" s="61" t="s">
        <v>2490</v>
      </c>
      <c r="E7" s="62">
        <v>2317.0700000000002</v>
      </c>
      <c r="F7" s="63" t="str">
        <f t="shared" si="0"/>
        <v>631</v>
      </c>
      <c r="G7" s="63" t="str">
        <f t="shared" si="1"/>
        <v>6</v>
      </c>
      <c r="H7" s="63" t="s">
        <v>152</v>
      </c>
      <c r="I7" s="106">
        <f t="shared" si="2"/>
        <v>2317.0700000000002</v>
      </c>
      <c r="J7" s="57"/>
      <c r="K7" s="66" t="s">
        <v>1748</v>
      </c>
    </row>
    <row r="8" spans="1:11" x14ac:dyDescent="0.25">
      <c r="A8" s="57">
        <v>562</v>
      </c>
      <c r="B8" s="58" t="s">
        <v>556</v>
      </c>
      <c r="C8" s="59">
        <v>44488</v>
      </c>
      <c r="D8" s="61" t="s">
        <v>2490</v>
      </c>
      <c r="E8" s="62">
        <v>2357.69</v>
      </c>
      <c r="F8" s="63" t="str">
        <f t="shared" si="0"/>
        <v>631</v>
      </c>
      <c r="G8" s="63" t="str">
        <f t="shared" si="1"/>
        <v>6</v>
      </c>
      <c r="H8" s="63" t="s">
        <v>152</v>
      </c>
      <c r="I8" s="106">
        <f t="shared" si="2"/>
        <v>2357.69</v>
      </c>
      <c r="J8" s="57"/>
      <c r="K8" s="66" t="s">
        <v>1748</v>
      </c>
    </row>
    <row r="9" spans="1:11" x14ac:dyDescent="0.25">
      <c r="A9" s="57">
        <v>509</v>
      </c>
      <c r="B9" s="58" t="s">
        <v>559</v>
      </c>
      <c r="C9" s="59">
        <v>44530</v>
      </c>
      <c r="D9" s="59" t="s">
        <v>2490</v>
      </c>
      <c r="E9" s="106">
        <v>4633.33</v>
      </c>
      <c r="F9" s="63" t="str">
        <f t="shared" si="0"/>
        <v>629</v>
      </c>
      <c r="G9" s="63" t="str">
        <f t="shared" si="1"/>
        <v>6</v>
      </c>
      <c r="H9" s="63" t="s">
        <v>152</v>
      </c>
      <c r="I9" s="106">
        <f t="shared" si="2"/>
        <v>4633.33</v>
      </c>
      <c r="J9" s="57"/>
      <c r="K9" s="66" t="s">
        <v>1748</v>
      </c>
    </row>
    <row r="10" spans="1:11" x14ac:dyDescent="0.25">
      <c r="A10" s="57">
        <v>510</v>
      </c>
      <c r="B10" s="58" t="s">
        <v>560</v>
      </c>
      <c r="C10" s="59">
        <v>44561</v>
      </c>
      <c r="D10" s="59" t="s">
        <v>2490</v>
      </c>
      <c r="E10" s="106">
        <v>940</v>
      </c>
      <c r="F10" s="63" t="str">
        <f t="shared" si="0"/>
        <v>629</v>
      </c>
      <c r="G10" s="63" t="str">
        <f t="shared" si="1"/>
        <v>6</v>
      </c>
      <c r="H10" s="63" t="s">
        <v>152</v>
      </c>
      <c r="I10" s="106">
        <f t="shared" si="2"/>
        <v>940</v>
      </c>
      <c r="J10" s="57"/>
      <c r="K10" s="66" t="s">
        <v>1748</v>
      </c>
    </row>
    <row r="11" spans="1:11" x14ac:dyDescent="0.25">
      <c r="A11" s="57">
        <v>511</v>
      </c>
      <c r="B11" s="58" t="s">
        <v>561</v>
      </c>
      <c r="C11" s="59">
        <v>44561</v>
      </c>
      <c r="D11" s="59" t="s">
        <v>2490</v>
      </c>
      <c r="E11" s="106">
        <v>940</v>
      </c>
      <c r="F11" s="63" t="str">
        <f t="shared" si="0"/>
        <v>629</v>
      </c>
      <c r="G11" s="63" t="str">
        <f t="shared" si="1"/>
        <v>6</v>
      </c>
      <c r="H11" s="63" t="s">
        <v>152</v>
      </c>
      <c r="I11" s="106">
        <f t="shared" si="2"/>
        <v>940</v>
      </c>
      <c r="J11" s="57"/>
      <c r="K11" s="66" t="s">
        <v>1748</v>
      </c>
    </row>
    <row r="12" spans="1:11" x14ac:dyDescent="0.25">
      <c r="A12" s="57">
        <v>512</v>
      </c>
      <c r="B12" s="58" t="s">
        <v>562</v>
      </c>
      <c r="C12" s="59">
        <v>44561</v>
      </c>
      <c r="D12" s="59" t="s">
        <v>2490</v>
      </c>
      <c r="E12" s="106">
        <v>940</v>
      </c>
      <c r="F12" s="63" t="str">
        <f t="shared" si="0"/>
        <v>629</v>
      </c>
      <c r="G12" s="63" t="str">
        <f t="shared" si="1"/>
        <v>6</v>
      </c>
      <c r="H12" s="63" t="s">
        <v>152</v>
      </c>
      <c r="I12" s="106">
        <f t="shared" si="2"/>
        <v>940</v>
      </c>
      <c r="J12" s="57"/>
      <c r="K12" s="66" t="s">
        <v>1748</v>
      </c>
    </row>
    <row r="13" spans="1:11" x14ac:dyDescent="0.25">
      <c r="A13" s="57">
        <v>513</v>
      </c>
      <c r="B13" s="58" t="s">
        <v>563</v>
      </c>
      <c r="C13" s="59">
        <v>44561</v>
      </c>
      <c r="D13" s="59" t="s">
        <v>2490</v>
      </c>
      <c r="E13" s="106">
        <v>940</v>
      </c>
      <c r="F13" s="63" t="str">
        <f t="shared" si="0"/>
        <v>629</v>
      </c>
      <c r="G13" s="63" t="str">
        <f t="shared" si="1"/>
        <v>6</v>
      </c>
      <c r="H13" s="63" t="s">
        <v>152</v>
      </c>
      <c r="I13" s="106">
        <f t="shared" si="2"/>
        <v>940</v>
      </c>
      <c r="J13" s="57"/>
      <c r="K13" s="66" t="s">
        <v>1748</v>
      </c>
    </row>
    <row r="14" spans="1:11" x14ac:dyDescent="0.25">
      <c r="A14" s="57">
        <v>514</v>
      </c>
      <c r="B14" s="58" t="s">
        <v>564</v>
      </c>
      <c r="C14" s="59">
        <v>44561</v>
      </c>
      <c r="D14" s="59" t="s">
        <v>2490</v>
      </c>
      <c r="E14" s="106">
        <v>940</v>
      </c>
      <c r="F14" s="63" t="str">
        <f t="shared" si="0"/>
        <v>629</v>
      </c>
      <c r="G14" s="63" t="str">
        <f t="shared" si="1"/>
        <v>6</v>
      </c>
      <c r="H14" s="63" t="s">
        <v>152</v>
      </c>
      <c r="I14" s="106">
        <f t="shared" si="2"/>
        <v>940</v>
      </c>
      <c r="J14" s="57"/>
      <c r="K14" s="66" t="s">
        <v>1748</v>
      </c>
    </row>
    <row r="15" spans="1:11" hidden="1" x14ac:dyDescent="0.25">
      <c r="A15" s="8">
        <v>589</v>
      </c>
      <c r="B15" s="3" t="s">
        <v>330</v>
      </c>
      <c r="C15" s="9">
        <v>39997</v>
      </c>
      <c r="D15" s="23">
        <v>46022</v>
      </c>
      <c r="E15" s="14">
        <v>0</v>
      </c>
      <c r="F15" s="21" t="str">
        <f t="shared" si="0"/>
        <v>653</v>
      </c>
      <c r="G15" s="11" t="str">
        <f t="shared" si="1"/>
        <v>6</v>
      </c>
      <c r="H15" s="11" t="s">
        <v>13</v>
      </c>
      <c r="I15" s="26">
        <f t="shared" si="2"/>
        <v>0</v>
      </c>
      <c r="J15" s="8"/>
      <c r="K15" s="18" t="s">
        <v>1748</v>
      </c>
    </row>
    <row r="16" spans="1:11" x14ac:dyDescent="0.25">
      <c r="A16" s="57">
        <v>515</v>
      </c>
      <c r="B16" s="58" t="s">
        <v>565</v>
      </c>
      <c r="C16" s="59">
        <v>44561</v>
      </c>
      <c r="D16" s="59" t="s">
        <v>2490</v>
      </c>
      <c r="E16" s="106">
        <v>940</v>
      </c>
      <c r="F16" s="63" t="str">
        <f t="shared" si="0"/>
        <v>629</v>
      </c>
      <c r="G16" s="63" t="str">
        <f t="shared" si="1"/>
        <v>6</v>
      </c>
      <c r="H16" s="63" t="s">
        <v>152</v>
      </c>
      <c r="I16" s="106">
        <f t="shared" si="2"/>
        <v>940</v>
      </c>
      <c r="J16" s="57"/>
      <c r="K16" s="66" t="s">
        <v>1748</v>
      </c>
    </row>
    <row r="17" spans="1:11" x14ac:dyDescent="0.25">
      <c r="A17" s="57">
        <v>517</v>
      </c>
      <c r="B17" s="58" t="s">
        <v>1765</v>
      </c>
      <c r="C17" s="59">
        <v>44712</v>
      </c>
      <c r="D17" s="59" t="s">
        <v>2490</v>
      </c>
      <c r="E17" s="106">
        <v>940</v>
      </c>
      <c r="F17" s="63" t="str">
        <f t="shared" si="0"/>
        <v>629</v>
      </c>
      <c r="G17" s="63" t="str">
        <f t="shared" si="1"/>
        <v>6</v>
      </c>
      <c r="H17" s="63" t="s">
        <v>152</v>
      </c>
      <c r="I17" s="106">
        <f t="shared" si="2"/>
        <v>940</v>
      </c>
      <c r="J17" s="57"/>
      <c r="K17" s="66" t="s">
        <v>1748</v>
      </c>
    </row>
    <row r="18" spans="1:11" x14ac:dyDescent="0.25">
      <c r="A18" s="57">
        <v>518</v>
      </c>
      <c r="B18" s="58" t="s">
        <v>1766</v>
      </c>
      <c r="C18" s="59">
        <v>44712</v>
      </c>
      <c r="D18" s="59" t="s">
        <v>2490</v>
      </c>
      <c r="E18" s="106">
        <v>940</v>
      </c>
      <c r="F18" s="63" t="str">
        <f t="shared" si="0"/>
        <v>629</v>
      </c>
      <c r="G18" s="63" t="str">
        <f t="shared" si="1"/>
        <v>6</v>
      </c>
      <c r="H18" s="63" t="s">
        <v>152</v>
      </c>
      <c r="I18" s="106">
        <f t="shared" si="2"/>
        <v>940</v>
      </c>
      <c r="J18" s="57"/>
      <c r="K18" s="66" t="s">
        <v>1748</v>
      </c>
    </row>
    <row r="19" spans="1:11" x14ac:dyDescent="0.25">
      <c r="A19" s="57">
        <v>519</v>
      </c>
      <c r="B19" s="58" t="s">
        <v>1767</v>
      </c>
      <c r="C19" s="59">
        <v>44712</v>
      </c>
      <c r="D19" s="59" t="s">
        <v>2490</v>
      </c>
      <c r="E19" s="106">
        <v>940</v>
      </c>
      <c r="F19" s="63" t="str">
        <f t="shared" si="0"/>
        <v>629</v>
      </c>
      <c r="G19" s="63" t="str">
        <f t="shared" si="1"/>
        <v>6</v>
      </c>
      <c r="H19" s="63" t="s">
        <v>152</v>
      </c>
      <c r="I19" s="106">
        <f t="shared" si="2"/>
        <v>940</v>
      </c>
      <c r="J19" s="57"/>
      <c r="K19" s="66" t="s">
        <v>1748</v>
      </c>
    </row>
    <row r="20" spans="1:11" hidden="1" x14ac:dyDescent="0.25">
      <c r="A20" s="8">
        <v>616</v>
      </c>
      <c r="B20" s="3" t="s">
        <v>335</v>
      </c>
      <c r="C20" s="9">
        <v>40908</v>
      </c>
      <c r="D20" s="23">
        <v>46022</v>
      </c>
      <c r="E20" s="14">
        <v>0</v>
      </c>
      <c r="F20" s="21" t="str">
        <f t="shared" si="0"/>
        <v>662</v>
      </c>
      <c r="G20" s="11" t="str">
        <f t="shared" si="1"/>
        <v>6</v>
      </c>
      <c r="H20" s="11" t="s">
        <v>13</v>
      </c>
      <c r="I20" s="26">
        <f t="shared" si="2"/>
        <v>0</v>
      </c>
      <c r="J20" s="8"/>
      <c r="K20" s="18" t="s">
        <v>1748</v>
      </c>
    </row>
    <row r="21" spans="1:11" x14ac:dyDescent="0.25">
      <c r="A21" s="57">
        <v>520</v>
      </c>
      <c r="B21" s="58" t="s">
        <v>1768</v>
      </c>
      <c r="C21" s="59">
        <v>44712</v>
      </c>
      <c r="D21" s="59" t="s">
        <v>2490</v>
      </c>
      <c r="E21" s="106">
        <v>940</v>
      </c>
      <c r="F21" s="63" t="str">
        <f t="shared" si="0"/>
        <v>629</v>
      </c>
      <c r="G21" s="63" t="str">
        <f t="shared" si="1"/>
        <v>6</v>
      </c>
      <c r="H21" s="63" t="s">
        <v>152</v>
      </c>
      <c r="I21" s="106">
        <f t="shared" si="2"/>
        <v>940</v>
      </c>
      <c r="J21" s="57"/>
      <c r="K21" s="66" t="s">
        <v>1748</v>
      </c>
    </row>
    <row r="22" spans="1:11" x14ac:dyDescent="0.25">
      <c r="A22" s="57">
        <v>521</v>
      </c>
      <c r="B22" s="58" t="s">
        <v>1769</v>
      </c>
      <c r="C22" s="59">
        <v>44712</v>
      </c>
      <c r="D22" s="59" t="s">
        <v>2490</v>
      </c>
      <c r="E22" s="106">
        <v>940</v>
      </c>
      <c r="F22" s="63" t="str">
        <f t="shared" si="0"/>
        <v>629</v>
      </c>
      <c r="G22" s="63" t="str">
        <f t="shared" si="1"/>
        <v>6</v>
      </c>
      <c r="H22" s="63" t="s">
        <v>152</v>
      </c>
      <c r="I22" s="106">
        <f t="shared" si="2"/>
        <v>940</v>
      </c>
      <c r="J22" s="57"/>
      <c r="K22" s="66" t="s">
        <v>1748</v>
      </c>
    </row>
    <row r="23" spans="1:11" x14ac:dyDescent="0.25">
      <c r="A23" s="57">
        <v>522</v>
      </c>
      <c r="B23" s="58" t="s">
        <v>1770</v>
      </c>
      <c r="C23" s="59">
        <v>44712</v>
      </c>
      <c r="D23" s="59" t="s">
        <v>2490</v>
      </c>
      <c r="E23" s="106">
        <v>940</v>
      </c>
      <c r="F23" s="63" t="str">
        <f t="shared" si="0"/>
        <v>629</v>
      </c>
      <c r="G23" s="63" t="str">
        <f t="shared" si="1"/>
        <v>6</v>
      </c>
      <c r="H23" s="63" t="s">
        <v>152</v>
      </c>
      <c r="I23" s="106">
        <f t="shared" si="2"/>
        <v>940</v>
      </c>
      <c r="J23" s="57"/>
      <c r="K23" s="66" t="s">
        <v>1748</v>
      </c>
    </row>
    <row r="24" spans="1:11" x14ac:dyDescent="0.25">
      <c r="A24" s="57">
        <v>676</v>
      </c>
      <c r="B24" s="58" t="s">
        <v>1778</v>
      </c>
      <c r="C24" s="59">
        <v>44791</v>
      </c>
      <c r="D24" s="59" t="s">
        <v>2490</v>
      </c>
      <c r="E24" s="106">
        <v>1381.3</v>
      </c>
      <c r="F24" s="63" t="str">
        <f t="shared" si="0"/>
        <v>669</v>
      </c>
      <c r="G24" s="63" t="str">
        <f t="shared" si="1"/>
        <v>6</v>
      </c>
      <c r="H24" s="63" t="s">
        <v>152</v>
      </c>
      <c r="I24" s="106">
        <f t="shared" si="2"/>
        <v>1381.3</v>
      </c>
      <c r="J24" s="57"/>
      <c r="K24" s="66" t="s">
        <v>1748</v>
      </c>
    </row>
    <row r="25" spans="1:11" x14ac:dyDescent="0.25">
      <c r="A25" s="57">
        <v>524</v>
      </c>
      <c r="B25" s="58" t="s">
        <v>1970</v>
      </c>
      <c r="C25" s="59">
        <v>44883</v>
      </c>
      <c r="D25" s="59" t="s">
        <v>2490</v>
      </c>
      <c r="E25" s="106">
        <v>2550</v>
      </c>
      <c r="F25" s="63" t="str">
        <f t="shared" si="0"/>
        <v>629</v>
      </c>
      <c r="G25" s="63" t="str">
        <f t="shared" si="1"/>
        <v>6</v>
      </c>
      <c r="H25" s="63" t="s">
        <v>152</v>
      </c>
      <c r="I25" s="106">
        <f t="shared" si="2"/>
        <v>2550</v>
      </c>
      <c r="J25" s="57"/>
      <c r="K25" s="57" t="s">
        <v>1748</v>
      </c>
    </row>
    <row r="26" spans="1:11" x14ac:dyDescent="0.25">
      <c r="A26" s="57">
        <v>525</v>
      </c>
      <c r="B26" s="58" t="s">
        <v>1971</v>
      </c>
      <c r="C26" s="59">
        <v>44883</v>
      </c>
      <c r="D26" s="59" t="s">
        <v>2490</v>
      </c>
      <c r="E26" s="106">
        <v>2550</v>
      </c>
      <c r="F26" s="63" t="str">
        <f t="shared" si="0"/>
        <v>629</v>
      </c>
      <c r="G26" s="63" t="str">
        <f t="shared" si="1"/>
        <v>6</v>
      </c>
      <c r="H26" s="63" t="s">
        <v>152</v>
      </c>
      <c r="I26" s="106">
        <f t="shared" si="2"/>
        <v>2550</v>
      </c>
      <c r="J26" s="57"/>
      <c r="K26" s="57" t="s">
        <v>1748</v>
      </c>
    </row>
    <row r="27" spans="1:11" x14ac:dyDescent="0.25">
      <c r="A27" s="57">
        <v>527</v>
      </c>
      <c r="B27" s="58" t="s">
        <v>1973</v>
      </c>
      <c r="C27" s="59">
        <v>44883</v>
      </c>
      <c r="D27" s="59" t="s">
        <v>2490</v>
      </c>
      <c r="E27" s="106">
        <v>2550</v>
      </c>
      <c r="F27" s="63" t="str">
        <f t="shared" si="0"/>
        <v>629</v>
      </c>
      <c r="G27" s="63" t="str">
        <f t="shared" si="1"/>
        <v>6</v>
      </c>
      <c r="H27" s="63" t="s">
        <v>152</v>
      </c>
      <c r="I27" s="106">
        <f t="shared" si="2"/>
        <v>2550</v>
      </c>
      <c r="J27" s="57"/>
      <c r="K27" s="57" t="s">
        <v>1748</v>
      </c>
    </row>
    <row r="28" spans="1:11" x14ac:dyDescent="0.25">
      <c r="A28" s="57">
        <v>528</v>
      </c>
      <c r="B28" s="58" t="s">
        <v>1974</v>
      </c>
      <c r="C28" s="59">
        <v>44895</v>
      </c>
      <c r="D28" s="59" t="s">
        <v>2490</v>
      </c>
      <c r="E28" s="106">
        <v>1599</v>
      </c>
      <c r="F28" s="63" t="str">
        <f t="shared" si="0"/>
        <v>629</v>
      </c>
      <c r="G28" s="63" t="str">
        <f t="shared" si="1"/>
        <v>6</v>
      </c>
      <c r="H28" s="63" t="s">
        <v>152</v>
      </c>
      <c r="I28" s="106">
        <f t="shared" si="2"/>
        <v>1599</v>
      </c>
      <c r="J28" s="57"/>
      <c r="K28" s="57" t="s">
        <v>1748</v>
      </c>
    </row>
    <row r="29" spans="1:11" x14ac:dyDescent="0.25">
      <c r="A29" s="57">
        <v>529</v>
      </c>
      <c r="B29" s="58" t="s">
        <v>1975</v>
      </c>
      <c r="C29" s="59">
        <v>44895</v>
      </c>
      <c r="D29" s="59" t="s">
        <v>2490</v>
      </c>
      <c r="E29" s="106">
        <v>1599</v>
      </c>
      <c r="F29" s="63" t="str">
        <f t="shared" si="0"/>
        <v>629</v>
      </c>
      <c r="G29" s="63" t="str">
        <f t="shared" si="1"/>
        <v>6</v>
      </c>
      <c r="H29" s="63" t="s">
        <v>152</v>
      </c>
      <c r="I29" s="106">
        <f t="shared" si="2"/>
        <v>1599</v>
      </c>
      <c r="J29" s="57"/>
      <c r="K29" s="57" t="s">
        <v>1748</v>
      </c>
    </row>
    <row r="30" spans="1:11" x14ac:dyDescent="0.25">
      <c r="A30" s="57">
        <v>530</v>
      </c>
      <c r="B30" s="58" t="s">
        <v>1977</v>
      </c>
      <c r="C30" s="59">
        <v>45042</v>
      </c>
      <c r="D30" s="59" t="s">
        <v>2490</v>
      </c>
      <c r="E30" s="106">
        <v>1020</v>
      </c>
      <c r="F30" s="63" t="str">
        <f t="shared" si="0"/>
        <v>629</v>
      </c>
      <c r="G30" s="63" t="str">
        <f t="shared" si="1"/>
        <v>6</v>
      </c>
      <c r="H30" s="63" t="s">
        <v>152</v>
      </c>
      <c r="I30" s="106">
        <f t="shared" si="2"/>
        <v>1020</v>
      </c>
      <c r="J30" s="57"/>
      <c r="K30" s="57" t="s">
        <v>1748</v>
      </c>
    </row>
    <row r="31" spans="1:11" x14ac:dyDescent="0.25">
      <c r="A31" s="57">
        <v>531</v>
      </c>
      <c r="B31" s="58" t="s">
        <v>1978</v>
      </c>
      <c r="C31" s="59">
        <v>45042</v>
      </c>
      <c r="D31" s="59" t="s">
        <v>2490</v>
      </c>
      <c r="E31" s="106">
        <v>1020</v>
      </c>
      <c r="F31" s="63" t="str">
        <f t="shared" si="0"/>
        <v>629</v>
      </c>
      <c r="G31" s="63" t="str">
        <f t="shared" si="1"/>
        <v>6</v>
      </c>
      <c r="H31" s="63" t="s">
        <v>152</v>
      </c>
      <c r="I31" s="106">
        <f t="shared" si="2"/>
        <v>1020</v>
      </c>
      <c r="J31" s="57"/>
      <c r="K31" s="57" t="s">
        <v>1748</v>
      </c>
    </row>
    <row r="32" spans="1:11" x14ac:dyDescent="0.25">
      <c r="A32" s="57">
        <v>532</v>
      </c>
      <c r="B32" s="58" t="s">
        <v>1979</v>
      </c>
      <c r="C32" s="59">
        <v>45042</v>
      </c>
      <c r="D32" s="59" t="s">
        <v>2490</v>
      </c>
      <c r="E32" s="106">
        <v>1020</v>
      </c>
      <c r="F32" s="63" t="str">
        <f t="shared" si="0"/>
        <v>629</v>
      </c>
      <c r="G32" s="63" t="str">
        <f t="shared" si="1"/>
        <v>6</v>
      </c>
      <c r="H32" s="63" t="s">
        <v>152</v>
      </c>
      <c r="I32" s="106">
        <f t="shared" si="2"/>
        <v>1020</v>
      </c>
      <c r="J32" s="57"/>
      <c r="K32" s="57" t="s">
        <v>1748</v>
      </c>
    </row>
    <row r="33" spans="1:11" x14ac:dyDescent="0.25">
      <c r="A33" s="57">
        <v>533</v>
      </c>
      <c r="B33" s="58" t="s">
        <v>1980</v>
      </c>
      <c r="C33" s="59">
        <v>45042</v>
      </c>
      <c r="D33" s="59" t="s">
        <v>2490</v>
      </c>
      <c r="E33" s="106">
        <v>1020</v>
      </c>
      <c r="F33" s="63" t="str">
        <f t="shared" si="0"/>
        <v>629</v>
      </c>
      <c r="G33" s="63" t="str">
        <f t="shared" si="1"/>
        <v>6</v>
      </c>
      <c r="H33" s="63" t="s">
        <v>152</v>
      </c>
      <c r="I33" s="106">
        <f t="shared" si="2"/>
        <v>1020</v>
      </c>
      <c r="J33" s="57"/>
      <c r="K33" s="57" t="s">
        <v>1748</v>
      </c>
    </row>
    <row r="34" spans="1:11" x14ac:dyDescent="0.25">
      <c r="A34" s="57">
        <v>534</v>
      </c>
      <c r="B34" s="58" t="s">
        <v>1981</v>
      </c>
      <c r="C34" s="59">
        <v>45042</v>
      </c>
      <c r="D34" s="59" t="s">
        <v>2490</v>
      </c>
      <c r="E34" s="106">
        <v>1020</v>
      </c>
      <c r="F34" s="63" t="str">
        <f t="shared" si="0"/>
        <v>629</v>
      </c>
      <c r="G34" s="63" t="str">
        <f t="shared" si="1"/>
        <v>6</v>
      </c>
      <c r="H34" s="63" t="s">
        <v>152</v>
      </c>
      <c r="I34" s="106">
        <f t="shared" ref="I34:I65" si="3">+IF(H34&gt;0,E34,0)</f>
        <v>1020</v>
      </c>
      <c r="J34" s="57"/>
      <c r="K34" s="57" t="s">
        <v>1748</v>
      </c>
    </row>
    <row r="35" spans="1:11" x14ac:dyDescent="0.25">
      <c r="A35" s="107">
        <v>535</v>
      </c>
      <c r="B35" s="108" t="s">
        <v>2076</v>
      </c>
      <c r="C35" s="109">
        <v>45216</v>
      </c>
      <c r="D35" s="110" t="s">
        <v>2490</v>
      </c>
      <c r="E35" s="106">
        <v>1499</v>
      </c>
      <c r="F35" s="63" t="str">
        <f t="shared" si="0"/>
        <v>629</v>
      </c>
      <c r="G35" s="63" t="str">
        <f t="shared" si="1"/>
        <v>6</v>
      </c>
      <c r="H35" s="111" t="s">
        <v>152</v>
      </c>
      <c r="I35" s="106">
        <f t="shared" si="3"/>
        <v>1499</v>
      </c>
      <c r="J35" s="107"/>
      <c r="K35" s="107" t="s">
        <v>1748</v>
      </c>
    </row>
    <row r="36" spans="1:11" x14ac:dyDescent="0.25">
      <c r="A36" s="107">
        <v>536</v>
      </c>
      <c r="B36" s="108" t="s">
        <v>2077</v>
      </c>
      <c r="C36" s="109">
        <v>45216</v>
      </c>
      <c r="D36" s="110" t="s">
        <v>2490</v>
      </c>
      <c r="E36" s="106">
        <v>1499</v>
      </c>
      <c r="F36" s="63" t="str">
        <f t="shared" si="0"/>
        <v>629</v>
      </c>
      <c r="G36" s="63" t="str">
        <f t="shared" si="1"/>
        <v>6</v>
      </c>
      <c r="H36" s="111" t="s">
        <v>152</v>
      </c>
      <c r="I36" s="106">
        <f t="shared" si="3"/>
        <v>1499</v>
      </c>
      <c r="J36" s="107"/>
      <c r="K36" s="107" t="s">
        <v>1748</v>
      </c>
    </row>
    <row r="37" spans="1:11" x14ac:dyDescent="0.25">
      <c r="A37" s="107">
        <v>538</v>
      </c>
      <c r="B37" s="108" t="s">
        <v>2080</v>
      </c>
      <c r="C37" s="109">
        <v>45254</v>
      </c>
      <c r="D37" s="110" t="s">
        <v>2490</v>
      </c>
      <c r="E37" s="106">
        <v>5365.04</v>
      </c>
      <c r="F37" s="63" t="str">
        <f t="shared" si="0"/>
        <v>629</v>
      </c>
      <c r="G37" s="63" t="str">
        <f t="shared" si="1"/>
        <v>6</v>
      </c>
      <c r="H37" s="111" t="s">
        <v>152</v>
      </c>
      <c r="I37" s="106">
        <f t="shared" si="3"/>
        <v>5365.04</v>
      </c>
      <c r="J37" s="107"/>
      <c r="K37" s="107" t="s">
        <v>1748</v>
      </c>
    </row>
    <row r="38" spans="1:11" x14ac:dyDescent="0.25">
      <c r="A38" s="107">
        <v>539</v>
      </c>
      <c r="B38" s="108" t="s">
        <v>2081</v>
      </c>
      <c r="C38" s="109">
        <v>45254</v>
      </c>
      <c r="D38" s="110" t="s">
        <v>2490</v>
      </c>
      <c r="E38" s="106">
        <v>5365.04</v>
      </c>
      <c r="F38" s="63" t="str">
        <f t="shared" si="0"/>
        <v>629</v>
      </c>
      <c r="G38" s="63" t="str">
        <f t="shared" si="1"/>
        <v>6</v>
      </c>
      <c r="H38" s="111" t="s">
        <v>152</v>
      </c>
      <c r="I38" s="106">
        <f t="shared" si="3"/>
        <v>5365.04</v>
      </c>
      <c r="J38" s="107"/>
      <c r="K38" s="107" t="s">
        <v>1748</v>
      </c>
    </row>
    <row r="39" spans="1:11" x14ac:dyDescent="0.25">
      <c r="A39" s="107">
        <v>540</v>
      </c>
      <c r="B39" s="108" t="s">
        <v>2136</v>
      </c>
      <c r="C39" s="72">
        <v>45386</v>
      </c>
      <c r="D39" s="110" t="s">
        <v>2490</v>
      </c>
      <c r="E39" s="106">
        <v>1100</v>
      </c>
      <c r="F39" s="63" t="str">
        <f t="shared" si="0"/>
        <v>629</v>
      </c>
      <c r="G39" s="63" t="str">
        <f t="shared" si="1"/>
        <v>6</v>
      </c>
      <c r="H39" s="63" t="s">
        <v>152</v>
      </c>
      <c r="I39" s="106">
        <f t="shared" si="3"/>
        <v>1100</v>
      </c>
      <c r="J39" s="107"/>
      <c r="K39" s="57" t="s">
        <v>1748</v>
      </c>
    </row>
    <row r="40" spans="1:11" x14ac:dyDescent="0.25">
      <c r="A40" s="107">
        <v>542</v>
      </c>
      <c r="B40" s="108" t="s">
        <v>2139</v>
      </c>
      <c r="C40" s="72">
        <v>45430</v>
      </c>
      <c r="D40" s="110" t="s">
        <v>2490</v>
      </c>
      <c r="E40" s="106">
        <v>3092.64</v>
      </c>
      <c r="F40" s="63" t="str">
        <f t="shared" si="0"/>
        <v>629</v>
      </c>
      <c r="G40" s="63" t="str">
        <f t="shared" si="1"/>
        <v>6</v>
      </c>
      <c r="H40" s="63" t="s">
        <v>152</v>
      </c>
      <c r="I40" s="106">
        <f t="shared" si="3"/>
        <v>3092.64</v>
      </c>
      <c r="J40" s="107"/>
      <c r="K40" s="107" t="s">
        <v>1748</v>
      </c>
    </row>
    <row r="41" spans="1:11" x14ac:dyDescent="0.25">
      <c r="A41" s="107">
        <v>543</v>
      </c>
      <c r="B41" s="108" t="s">
        <v>2141</v>
      </c>
      <c r="C41" s="72">
        <v>45535</v>
      </c>
      <c r="D41" s="110" t="s">
        <v>2490</v>
      </c>
      <c r="E41" s="106">
        <v>1259.3499999999999</v>
      </c>
      <c r="F41" s="63" t="str">
        <f t="shared" si="0"/>
        <v>629</v>
      </c>
      <c r="G41" s="63" t="str">
        <f t="shared" si="1"/>
        <v>6</v>
      </c>
      <c r="H41" s="63" t="s">
        <v>152</v>
      </c>
      <c r="I41" s="106">
        <f t="shared" si="3"/>
        <v>1259.3499999999999</v>
      </c>
      <c r="J41" s="107"/>
      <c r="K41" s="107" t="s">
        <v>1748</v>
      </c>
    </row>
    <row r="42" spans="1:11" x14ac:dyDescent="0.25">
      <c r="A42" s="107">
        <v>544</v>
      </c>
      <c r="B42" s="108" t="s">
        <v>2234</v>
      </c>
      <c r="C42" s="72">
        <v>45601</v>
      </c>
      <c r="D42" s="110" t="s">
        <v>2490</v>
      </c>
      <c r="E42" s="106">
        <v>2350</v>
      </c>
      <c r="F42" s="63" t="str">
        <f t="shared" si="0"/>
        <v>629</v>
      </c>
      <c r="G42" s="63" t="str">
        <f t="shared" si="1"/>
        <v>6</v>
      </c>
      <c r="H42" s="63" t="s">
        <v>152</v>
      </c>
      <c r="I42" s="106">
        <f t="shared" si="3"/>
        <v>2350</v>
      </c>
      <c r="J42" s="107"/>
      <c r="K42" s="107" t="s">
        <v>1748</v>
      </c>
    </row>
    <row r="43" spans="1:11" x14ac:dyDescent="0.25">
      <c r="A43" s="107">
        <v>545</v>
      </c>
      <c r="B43" s="108" t="s">
        <v>2235</v>
      </c>
      <c r="C43" s="72">
        <v>45601</v>
      </c>
      <c r="D43" s="110" t="s">
        <v>2490</v>
      </c>
      <c r="E43" s="106">
        <v>2350</v>
      </c>
      <c r="F43" s="63" t="str">
        <f t="shared" si="0"/>
        <v>629</v>
      </c>
      <c r="G43" s="63" t="str">
        <f t="shared" si="1"/>
        <v>6</v>
      </c>
      <c r="H43" s="63" t="s">
        <v>152</v>
      </c>
      <c r="I43" s="106">
        <f t="shared" si="3"/>
        <v>2350</v>
      </c>
      <c r="J43" s="107"/>
      <c r="K43" s="107" t="s">
        <v>1748</v>
      </c>
    </row>
    <row r="44" spans="1:11" x14ac:dyDescent="0.25">
      <c r="A44" s="107">
        <v>546</v>
      </c>
      <c r="B44" s="108" t="s">
        <v>2236</v>
      </c>
      <c r="C44" s="72">
        <v>45601</v>
      </c>
      <c r="D44" s="110" t="s">
        <v>2490</v>
      </c>
      <c r="E44" s="106">
        <v>3280</v>
      </c>
      <c r="F44" s="63" t="str">
        <f t="shared" si="0"/>
        <v>629</v>
      </c>
      <c r="G44" s="63" t="str">
        <f t="shared" si="1"/>
        <v>6</v>
      </c>
      <c r="H44" s="63" t="s">
        <v>152</v>
      </c>
      <c r="I44" s="106">
        <f t="shared" si="3"/>
        <v>3280</v>
      </c>
      <c r="J44" s="107"/>
      <c r="K44" s="107" t="s">
        <v>1748</v>
      </c>
    </row>
    <row r="45" spans="1:11" x14ac:dyDescent="0.25">
      <c r="A45" s="107">
        <v>547</v>
      </c>
      <c r="B45" s="108" t="s">
        <v>2237</v>
      </c>
      <c r="C45" s="72">
        <v>45626</v>
      </c>
      <c r="D45" s="110" t="s">
        <v>2490</v>
      </c>
      <c r="E45" s="106">
        <v>3280</v>
      </c>
      <c r="F45" s="63" t="str">
        <f t="shared" si="0"/>
        <v>629</v>
      </c>
      <c r="G45" s="63" t="str">
        <f t="shared" si="1"/>
        <v>6</v>
      </c>
      <c r="H45" s="63" t="s">
        <v>152</v>
      </c>
      <c r="I45" s="106">
        <f t="shared" si="3"/>
        <v>3280</v>
      </c>
      <c r="J45" s="107"/>
      <c r="K45" s="107" t="s">
        <v>1748</v>
      </c>
    </row>
    <row r="46" spans="1:11" x14ac:dyDescent="0.25">
      <c r="A46" s="107">
        <v>549</v>
      </c>
      <c r="B46" s="108" t="s">
        <v>2239</v>
      </c>
      <c r="C46" s="72">
        <v>45646</v>
      </c>
      <c r="D46" s="110" t="s">
        <v>2490</v>
      </c>
      <c r="E46" s="106">
        <v>1100</v>
      </c>
      <c r="F46" s="63" t="str">
        <f t="shared" si="0"/>
        <v>629</v>
      </c>
      <c r="G46" s="63" t="str">
        <f t="shared" si="1"/>
        <v>6</v>
      </c>
      <c r="H46" s="63" t="s">
        <v>152</v>
      </c>
      <c r="I46" s="106">
        <f t="shared" si="3"/>
        <v>1100</v>
      </c>
      <c r="J46" s="107"/>
      <c r="K46" s="107" t="s">
        <v>1748</v>
      </c>
    </row>
    <row r="47" spans="1:11" hidden="1" x14ac:dyDescent="0.25">
      <c r="A47" s="8">
        <v>409</v>
      </c>
      <c r="B47" s="3" t="s">
        <v>362</v>
      </c>
      <c r="C47" s="9">
        <v>41090</v>
      </c>
      <c r="D47" s="23">
        <v>45291</v>
      </c>
      <c r="E47" s="14">
        <v>0</v>
      </c>
      <c r="F47" s="21" t="str">
        <f t="shared" si="0"/>
        <v>622</v>
      </c>
      <c r="G47" s="11" t="str">
        <f t="shared" si="1"/>
        <v>6</v>
      </c>
      <c r="H47" s="11" t="s">
        <v>13</v>
      </c>
      <c r="I47" s="7">
        <f t="shared" si="3"/>
        <v>0</v>
      </c>
      <c r="J47" s="8"/>
      <c r="K47" s="18" t="s">
        <v>1748</v>
      </c>
    </row>
    <row r="48" spans="1:11" x14ac:dyDescent="0.25">
      <c r="A48" s="107">
        <v>550</v>
      </c>
      <c r="B48" s="108" t="s">
        <v>2240</v>
      </c>
      <c r="C48" s="72">
        <v>45657</v>
      </c>
      <c r="D48" s="110" t="s">
        <v>2490</v>
      </c>
      <c r="E48" s="106">
        <v>1100</v>
      </c>
      <c r="F48" s="63" t="str">
        <f t="shared" si="0"/>
        <v>629</v>
      </c>
      <c r="G48" s="63" t="str">
        <f t="shared" si="1"/>
        <v>6</v>
      </c>
      <c r="H48" s="63" t="s">
        <v>152</v>
      </c>
      <c r="I48" s="106">
        <f t="shared" si="3"/>
        <v>1100</v>
      </c>
      <c r="J48" s="107"/>
      <c r="K48" s="107" t="s">
        <v>1748</v>
      </c>
    </row>
    <row r="49" spans="1:11" x14ac:dyDescent="0.25">
      <c r="A49" s="107">
        <v>683</v>
      </c>
      <c r="B49" s="108" t="s">
        <v>2273</v>
      </c>
      <c r="C49" s="72">
        <v>45688</v>
      </c>
      <c r="D49" s="110" t="s">
        <v>2490</v>
      </c>
      <c r="E49" s="106">
        <v>1650</v>
      </c>
      <c r="F49" s="63" t="str">
        <f t="shared" si="0"/>
        <v>669</v>
      </c>
      <c r="G49" s="63" t="str">
        <f t="shared" si="1"/>
        <v>6</v>
      </c>
      <c r="H49" s="63" t="s">
        <v>152</v>
      </c>
      <c r="I49" s="106">
        <f t="shared" si="3"/>
        <v>1650</v>
      </c>
      <c r="J49" s="107"/>
      <c r="K49" s="107" t="s">
        <v>1748</v>
      </c>
    </row>
    <row r="50" spans="1:11" x14ac:dyDescent="0.25">
      <c r="A50" s="107">
        <v>684</v>
      </c>
      <c r="B50" s="108" t="s">
        <v>2274</v>
      </c>
      <c r="C50" s="72">
        <v>45688</v>
      </c>
      <c r="D50" s="110" t="s">
        <v>2490</v>
      </c>
      <c r="E50" s="106">
        <v>1650</v>
      </c>
      <c r="F50" s="63" t="str">
        <f t="shared" si="0"/>
        <v>669</v>
      </c>
      <c r="G50" s="63" t="str">
        <f t="shared" si="1"/>
        <v>6</v>
      </c>
      <c r="H50" s="63" t="s">
        <v>152</v>
      </c>
      <c r="I50" s="106">
        <f t="shared" si="3"/>
        <v>1650</v>
      </c>
      <c r="J50" s="107"/>
      <c r="K50" s="107" t="s">
        <v>1748</v>
      </c>
    </row>
    <row r="51" spans="1:11" x14ac:dyDescent="0.25">
      <c r="A51" s="107">
        <v>552</v>
      </c>
      <c r="B51" s="108" t="s">
        <v>2276</v>
      </c>
      <c r="C51" s="72">
        <v>45726</v>
      </c>
      <c r="D51" s="110" t="s">
        <v>2490</v>
      </c>
      <c r="E51" s="106">
        <v>5099</v>
      </c>
      <c r="F51" s="63" t="str">
        <f t="shared" si="0"/>
        <v>629</v>
      </c>
      <c r="G51" s="63" t="str">
        <f t="shared" si="1"/>
        <v>6</v>
      </c>
      <c r="H51" s="63" t="s">
        <v>152</v>
      </c>
      <c r="I51" s="106">
        <f t="shared" si="3"/>
        <v>5099</v>
      </c>
      <c r="J51" s="107"/>
      <c r="K51" s="107" t="s">
        <v>1748</v>
      </c>
    </row>
    <row r="52" spans="1:11" x14ac:dyDescent="0.25">
      <c r="A52" s="107">
        <v>553</v>
      </c>
      <c r="B52" s="108" t="s">
        <v>2277</v>
      </c>
      <c r="C52" s="72">
        <v>45789</v>
      </c>
      <c r="D52" s="110" t="s">
        <v>2490</v>
      </c>
      <c r="E52" s="106">
        <v>1056.0999999999999</v>
      </c>
      <c r="F52" s="63" t="str">
        <f t="shared" si="0"/>
        <v>629</v>
      </c>
      <c r="G52" s="63" t="str">
        <f t="shared" si="1"/>
        <v>6</v>
      </c>
      <c r="H52" s="63" t="s">
        <v>152</v>
      </c>
      <c r="I52" s="106">
        <f t="shared" si="3"/>
        <v>1056.0999999999999</v>
      </c>
      <c r="J52" s="107"/>
      <c r="K52" s="107" t="s">
        <v>1748</v>
      </c>
    </row>
    <row r="53" spans="1:11" x14ac:dyDescent="0.25">
      <c r="A53" s="107">
        <v>554</v>
      </c>
      <c r="B53" s="108" t="s">
        <v>2278</v>
      </c>
      <c r="C53" s="72">
        <v>45789</v>
      </c>
      <c r="D53" s="110" t="s">
        <v>2490</v>
      </c>
      <c r="E53" s="106">
        <v>1056.0999999999999</v>
      </c>
      <c r="F53" s="63" t="str">
        <f t="shared" si="0"/>
        <v>629</v>
      </c>
      <c r="G53" s="63" t="str">
        <f t="shared" si="1"/>
        <v>6</v>
      </c>
      <c r="H53" s="63" t="s">
        <v>152</v>
      </c>
      <c r="I53" s="106">
        <f t="shared" si="3"/>
        <v>1056.0999999999999</v>
      </c>
      <c r="J53" s="107"/>
      <c r="K53" s="107" t="s">
        <v>1748</v>
      </c>
    </row>
    <row r="54" spans="1:11" x14ac:dyDescent="0.25">
      <c r="A54" s="107">
        <v>555</v>
      </c>
      <c r="B54" s="108" t="s">
        <v>2280</v>
      </c>
      <c r="C54" s="72">
        <v>45860</v>
      </c>
      <c r="D54" s="110" t="s">
        <v>2490</v>
      </c>
      <c r="E54" s="106">
        <v>1153.6600000000001</v>
      </c>
      <c r="F54" s="63" t="str">
        <f t="shared" si="0"/>
        <v>629</v>
      </c>
      <c r="G54" s="63" t="str">
        <f t="shared" si="1"/>
        <v>6</v>
      </c>
      <c r="H54" s="63" t="s">
        <v>152</v>
      </c>
      <c r="I54" s="106">
        <f t="shared" si="3"/>
        <v>1153.6600000000001</v>
      </c>
      <c r="J54" s="107"/>
      <c r="K54" s="107" t="s">
        <v>1748</v>
      </c>
    </row>
    <row r="55" spans="1:11" x14ac:dyDescent="0.25">
      <c r="A55" s="107">
        <v>556</v>
      </c>
      <c r="B55" s="108" t="s">
        <v>2281</v>
      </c>
      <c r="C55" s="72">
        <v>45860</v>
      </c>
      <c r="D55" s="110" t="s">
        <v>2490</v>
      </c>
      <c r="E55" s="106">
        <v>1592.68</v>
      </c>
      <c r="F55" s="63" t="str">
        <f t="shared" si="0"/>
        <v>629</v>
      </c>
      <c r="G55" s="63" t="str">
        <f t="shared" si="1"/>
        <v>6</v>
      </c>
      <c r="H55" s="63" t="s">
        <v>152</v>
      </c>
      <c r="I55" s="106">
        <f t="shared" si="3"/>
        <v>1592.68</v>
      </c>
      <c r="J55" s="107"/>
      <c r="K55" s="107" t="s">
        <v>1748</v>
      </c>
    </row>
    <row r="56" spans="1:11" x14ac:dyDescent="0.25">
      <c r="A56" s="73">
        <v>665</v>
      </c>
      <c r="B56" s="74" t="s">
        <v>557</v>
      </c>
      <c r="C56" s="75">
        <v>44530</v>
      </c>
      <c r="D56" s="75" t="s">
        <v>2490</v>
      </c>
      <c r="E56" s="112">
        <v>74878</v>
      </c>
      <c r="F56" s="79" t="str">
        <f t="shared" si="0"/>
        <v>669</v>
      </c>
      <c r="G56" s="79" t="str">
        <f t="shared" si="1"/>
        <v>6</v>
      </c>
      <c r="H56" s="79" t="s">
        <v>98</v>
      </c>
      <c r="I56" s="112">
        <f t="shared" si="3"/>
        <v>74878</v>
      </c>
      <c r="J56" s="73"/>
      <c r="K56" s="82" t="s">
        <v>1748</v>
      </c>
    </row>
    <row r="57" spans="1:11" x14ac:dyDescent="0.25">
      <c r="A57" s="73">
        <v>675</v>
      </c>
      <c r="B57" s="74" t="s">
        <v>1777</v>
      </c>
      <c r="C57" s="75">
        <v>44746</v>
      </c>
      <c r="D57" s="75" t="s">
        <v>2490</v>
      </c>
      <c r="E57" s="112">
        <v>2430</v>
      </c>
      <c r="F57" s="79" t="str">
        <f t="shared" si="0"/>
        <v>669</v>
      </c>
      <c r="G57" s="79" t="str">
        <f t="shared" si="1"/>
        <v>6</v>
      </c>
      <c r="H57" s="79" t="s">
        <v>98</v>
      </c>
      <c r="I57" s="112">
        <f t="shared" si="3"/>
        <v>2430</v>
      </c>
      <c r="J57" s="73"/>
      <c r="K57" s="82" t="s">
        <v>1748</v>
      </c>
    </row>
    <row r="58" spans="1:11" x14ac:dyDescent="0.25">
      <c r="A58" s="113">
        <v>677</v>
      </c>
      <c r="B58" s="114" t="s">
        <v>2082</v>
      </c>
      <c r="C58" s="115">
        <v>45280</v>
      </c>
      <c r="D58" s="116" t="s">
        <v>2490</v>
      </c>
      <c r="E58" s="112">
        <v>45800</v>
      </c>
      <c r="F58" s="79" t="str">
        <f t="shared" si="0"/>
        <v>669</v>
      </c>
      <c r="G58" s="79" t="str">
        <f t="shared" si="1"/>
        <v>6</v>
      </c>
      <c r="H58" s="79" t="s">
        <v>98</v>
      </c>
      <c r="I58" s="112">
        <f t="shared" si="3"/>
        <v>45800</v>
      </c>
      <c r="J58" s="113"/>
      <c r="K58" s="113" t="s">
        <v>1748</v>
      </c>
    </row>
    <row r="59" spans="1:11" x14ac:dyDescent="0.25">
      <c r="A59" s="113">
        <v>678</v>
      </c>
      <c r="B59" s="114" t="s">
        <v>2138</v>
      </c>
      <c r="C59" s="87">
        <v>45406</v>
      </c>
      <c r="D59" s="116" t="s">
        <v>2490</v>
      </c>
      <c r="E59" s="112">
        <v>1507.05</v>
      </c>
      <c r="F59" s="79" t="str">
        <f t="shared" si="0"/>
        <v>669</v>
      </c>
      <c r="G59" s="79" t="str">
        <f t="shared" si="1"/>
        <v>6</v>
      </c>
      <c r="H59" s="79" t="s">
        <v>98</v>
      </c>
      <c r="I59" s="112">
        <f t="shared" si="3"/>
        <v>1507.05</v>
      </c>
      <c r="J59" s="113"/>
      <c r="K59" s="113" t="s">
        <v>1748</v>
      </c>
    </row>
    <row r="60" spans="1:11" x14ac:dyDescent="0.25">
      <c r="A60" s="113">
        <v>551</v>
      </c>
      <c r="B60" s="114" t="s">
        <v>2241</v>
      </c>
      <c r="C60" s="87">
        <v>45657</v>
      </c>
      <c r="D60" s="116" t="s">
        <v>2490</v>
      </c>
      <c r="E60" s="112">
        <v>1855.79</v>
      </c>
      <c r="F60" s="79" t="str">
        <f t="shared" si="0"/>
        <v>629</v>
      </c>
      <c r="G60" s="79" t="str">
        <f t="shared" si="1"/>
        <v>6</v>
      </c>
      <c r="H60" s="79" t="s">
        <v>98</v>
      </c>
      <c r="I60" s="112">
        <f t="shared" si="3"/>
        <v>1855.79</v>
      </c>
      <c r="J60" s="113"/>
      <c r="K60" s="113" t="s">
        <v>1748</v>
      </c>
    </row>
    <row r="61" spans="1:11" x14ac:dyDescent="0.25">
      <c r="A61" s="113">
        <v>426</v>
      </c>
      <c r="B61" s="114" t="s">
        <v>2245</v>
      </c>
      <c r="C61" s="87">
        <v>45664</v>
      </c>
      <c r="D61" s="116" t="s">
        <v>2490</v>
      </c>
      <c r="E61" s="112">
        <v>23027.45</v>
      </c>
      <c r="F61" s="79" t="str">
        <f t="shared" si="0"/>
        <v>623</v>
      </c>
      <c r="G61" s="79" t="str">
        <f t="shared" si="1"/>
        <v>6</v>
      </c>
      <c r="H61" s="79" t="s">
        <v>98</v>
      </c>
      <c r="I61" s="112">
        <f t="shared" si="3"/>
        <v>23027.45</v>
      </c>
      <c r="J61" s="113"/>
      <c r="K61" s="113" t="s">
        <v>2199</v>
      </c>
    </row>
    <row r="62" spans="1:11" x14ac:dyDescent="0.25">
      <c r="A62" s="113">
        <v>435</v>
      </c>
      <c r="B62" s="114" t="s">
        <v>2246</v>
      </c>
      <c r="C62" s="87">
        <v>45664</v>
      </c>
      <c r="D62" s="116" t="s">
        <v>2490</v>
      </c>
      <c r="E62" s="112">
        <v>234862.18</v>
      </c>
      <c r="F62" s="79" t="str">
        <f t="shared" si="0"/>
        <v>624</v>
      </c>
      <c r="G62" s="79" t="str">
        <f t="shared" si="1"/>
        <v>6</v>
      </c>
      <c r="H62" s="79" t="s">
        <v>98</v>
      </c>
      <c r="I62" s="112">
        <f t="shared" si="3"/>
        <v>234862.18</v>
      </c>
      <c r="J62" s="113"/>
      <c r="K62" s="113" t="s">
        <v>2199</v>
      </c>
    </row>
    <row r="63" spans="1:11" x14ac:dyDescent="0.25">
      <c r="A63" s="113">
        <v>436</v>
      </c>
      <c r="B63" s="114" t="s">
        <v>2247</v>
      </c>
      <c r="C63" s="87">
        <v>45664</v>
      </c>
      <c r="D63" s="116" t="s">
        <v>2490</v>
      </c>
      <c r="E63" s="112">
        <v>13118.19</v>
      </c>
      <c r="F63" s="79" t="str">
        <f t="shared" si="0"/>
        <v>624</v>
      </c>
      <c r="G63" s="79" t="str">
        <f t="shared" si="1"/>
        <v>6</v>
      </c>
      <c r="H63" s="79" t="s">
        <v>98</v>
      </c>
      <c r="I63" s="112">
        <f t="shared" si="3"/>
        <v>13118.19</v>
      </c>
      <c r="J63" s="113"/>
      <c r="K63" s="113" t="s">
        <v>2199</v>
      </c>
    </row>
    <row r="64" spans="1:11" hidden="1" x14ac:dyDescent="0.25">
      <c r="A64" s="8">
        <v>399</v>
      </c>
      <c r="B64" s="3" t="s">
        <v>379</v>
      </c>
      <c r="C64" s="9">
        <v>41090</v>
      </c>
      <c r="D64" s="23">
        <v>46022</v>
      </c>
      <c r="E64" s="14">
        <v>0</v>
      </c>
      <c r="F64" s="21" t="str">
        <f t="shared" si="0"/>
        <v>603</v>
      </c>
      <c r="G64" s="11" t="str">
        <f t="shared" si="1"/>
        <v>6</v>
      </c>
      <c r="H64" s="11" t="s">
        <v>13</v>
      </c>
      <c r="I64" s="26">
        <f t="shared" si="3"/>
        <v>0</v>
      </c>
      <c r="J64" s="8"/>
      <c r="K64" s="18" t="s">
        <v>1748</v>
      </c>
    </row>
    <row r="65" spans="1:11" x14ac:dyDescent="0.25">
      <c r="A65" s="92">
        <v>623</v>
      </c>
      <c r="B65" s="88" t="s">
        <v>318</v>
      </c>
      <c r="C65" s="93">
        <v>38138</v>
      </c>
      <c r="D65" s="104" t="s">
        <v>2490</v>
      </c>
      <c r="E65" s="94">
        <v>6300</v>
      </c>
      <c r="F65" s="95" t="str">
        <f t="shared" si="0"/>
        <v>664</v>
      </c>
      <c r="G65" s="95" t="str">
        <f t="shared" si="1"/>
        <v>6</v>
      </c>
      <c r="H65" s="95" t="s">
        <v>13</v>
      </c>
      <c r="I65" s="105">
        <f t="shared" si="3"/>
        <v>6300</v>
      </c>
      <c r="J65" s="92"/>
      <c r="K65" s="97" t="s">
        <v>1748</v>
      </c>
    </row>
    <row r="66" spans="1:11" x14ac:dyDescent="0.25">
      <c r="A66" s="92">
        <v>708</v>
      </c>
      <c r="B66" s="88" t="s">
        <v>319</v>
      </c>
      <c r="C66" s="93">
        <v>38674</v>
      </c>
      <c r="D66" s="104" t="s">
        <v>2490</v>
      </c>
      <c r="E66" s="94">
        <v>12700</v>
      </c>
      <c r="F66" s="95" t="str">
        <f t="shared" ref="F66:F129" si="4">RIGHT(B66,3)</f>
        <v>681</v>
      </c>
      <c r="G66" s="95" t="str">
        <f t="shared" ref="G66:G129" si="5">LEFT(F66,1)</f>
        <v>6</v>
      </c>
      <c r="H66" s="95" t="s">
        <v>13</v>
      </c>
      <c r="I66" s="105">
        <f t="shared" ref="I66:I97" si="6">+IF(H66&gt;0,E66,0)</f>
        <v>12700</v>
      </c>
      <c r="J66" s="92"/>
      <c r="K66" s="97" t="s">
        <v>1748</v>
      </c>
    </row>
    <row r="67" spans="1:11" x14ac:dyDescent="0.25">
      <c r="A67" s="92">
        <v>704</v>
      </c>
      <c r="B67" s="88" t="s">
        <v>320</v>
      </c>
      <c r="C67" s="93">
        <v>39325</v>
      </c>
      <c r="D67" s="104" t="s">
        <v>2490</v>
      </c>
      <c r="E67" s="94">
        <v>3220</v>
      </c>
      <c r="F67" s="95" t="str">
        <f t="shared" si="4"/>
        <v>681</v>
      </c>
      <c r="G67" s="95" t="str">
        <f t="shared" si="5"/>
        <v>6</v>
      </c>
      <c r="H67" s="95" t="s">
        <v>13</v>
      </c>
      <c r="I67" s="105">
        <f t="shared" si="6"/>
        <v>3220</v>
      </c>
      <c r="J67" s="92"/>
      <c r="K67" s="97" t="s">
        <v>1748</v>
      </c>
    </row>
    <row r="68" spans="1:11" x14ac:dyDescent="0.25">
      <c r="A68" s="92">
        <v>705</v>
      </c>
      <c r="B68" s="88" t="s">
        <v>321</v>
      </c>
      <c r="C68" s="93">
        <v>39325</v>
      </c>
      <c r="D68" s="104" t="s">
        <v>2490</v>
      </c>
      <c r="E68" s="94">
        <v>3220</v>
      </c>
      <c r="F68" s="95" t="str">
        <f t="shared" si="4"/>
        <v>681</v>
      </c>
      <c r="G68" s="95" t="str">
        <f t="shared" si="5"/>
        <v>6</v>
      </c>
      <c r="H68" s="95" t="s">
        <v>13</v>
      </c>
      <c r="I68" s="105">
        <f t="shared" si="6"/>
        <v>3220</v>
      </c>
      <c r="J68" s="92"/>
      <c r="K68" s="97" t="s">
        <v>1748</v>
      </c>
    </row>
    <row r="69" spans="1:11" x14ac:dyDescent="0.25">
      <c r="A69" s="92">
        <v>706</v>
      </c>
      <c r="B69" s="88" t="s">
        <v>322</v>
      </c>
      <c r="C69" s="93">
        <v>39325</v>
      </c>
      <c r="D69" s="104" t="s">
        <v>2490</v>
      </c>
      <c r="E69" s="94">
        <v>3220</v>
      </c>
      <c r="F69" s="95" t="str">
        <f t="shared" si="4"/>
        <v>681</v>
      </c>
      <c r="G69" s="95" t="str">
        <f t="shared" si="5"/>
        <v>6</v>
      </c>
      <c r="H69" s="95" t="s">
        <v>13</v>
      </c>
      <c r="I69" s="105">
        <f t="shared" si="6"/>
        <v>3220</v>
      </c>
      <c r="J69" s="92"/>
      <c r="K69" s="97" t="s">
        <v>1748</v>
      </c>
    </row>
    <row r="70" spans="1:11" x14ac:dyDescent="0.25">
      <c r="A70" s="92">
        <v>707</v>
      </c>
      <c r="B70" s="88" t="s">
        <v>323</v>
      </c>
      <c r="C70" s="93">
        <v>39325</v>
      </c>
      <c r="D70" s="104" t="s">
        <v>2490</v>
      </c>
      <c r="E70" s="94">
        <v>3220</v>
      </c>
      <c r="F70" s="95" t="str">
        <f t="shared" si="4"/>
        <v>681</v>
      </c>
      <c r="G70" s="95" t="str">
        <f t="shared" si="5"/>
        <v>6</v>
      </c>
      <c r="H70" s="95" t="s">
        <v>13</v>
      </c>
      <c r="I70" s="105">
        <f t="shared" si="6"/>
        <v>3220</v>
      </c>
      <c r="J70" s="92"/>
      <c r="K70" s="97" t="s">
        <v>1748</v>
      </c>
    </row>
    <row r="71" spans="1:11" x14ac:dyDescent="0.25">
      <c r="A71" s="92">
        <v>709</v>
      </c>
      <c r="B71" s="88" t="s">
        <v>324</v>
      </c>
      <c r="C71" s="93">
        <v>39356</v>
      </c>
      <c r="D71" s="104" t="s">
        <v>2490</v>
      </c>
      <c r="E71" s="94">
        <v>3800</v>
      </c>
      <c r="F71" s="95" t="str">
        <f t="shared" si="4"/>
        <v>681</v>
      </c>
      <c r="G71" s="95" t="str">
        <f t="shared" si="5"/>
        <v>6</v>
      </c>
      <c r="H71" s="95" t="s">
        <v>13</v>
      </c>
      <c r="I71" s="105">
        <f t="shared" si="6"/>
        <v>3800</v>
      </c>
      <c r="J71" s="92"/>
      <c r="K71" s="97" t="s">
        <v>1748</v>
      </c>
    </row>
    <row r="72" spans="1:11" x14ac:dyDescent="0.25">
      <c r="A72" s="92">
        <v>710</v>
      </c>
      <c r="B72" s="88" t="s">
        <v>325</v>
      </c>
      <c r="C72" s="93">
        <v>39356</v>
      </c>
      <c r="D72" s="104" t="s">
        <v>2490</v>
      </c>
      <c r="E72" s="94">
        <v>3420</v>
      </c>
      <c r="F72" s="95" t="str">
        <f t="shared" si="4"/>
        <v>681</v>
      </c>
      <c r="G72" s="95" t="str">
        <f t="shared" si="5"/>
        <v>6</v>
      </c>
      <c r="H72" s="95" t="s">
        <v>13</v>
      </c>
      <c r="I72" s="105">
        <f t="shared" si="6"/>
        <v>3420</v>
      </c>
      <c r="J72" s="92"/>
      <c r="K72" s="97" t="s">
        <v>1748</v>
      </c>
    </row>
    <row r="73" spans="1:11" hidden="1" x14ac:dyDescent="0.25">
      <c r="A73" s="8">
        <v>454</v>
      </c>
      <c r="B73" s="3" t="s">
        <v>388</v>
      </c>
      <c r="C73" s="9">
        <v>41090</v>
      </c>
      <c r="D73" s="23">
        <v>46022</v>
      </c>
      <c r="E73" s="14">
        <v>0</v>
      </c>
      <c r="F73" s="21" t="str">
        <f t="shared" si="4"/>
        <v>629</v>
      </c>
      <c r="G73" s="11" t="str">
        <f t="shared" si="5"/>
        <v>6</v>
      </c>
      <c r="H73" s="11" t="s">
        <v>13</v>
      </c>
      <c r="I73" s="26">
        <f t="shared" si="6"/>
        <v>0</v>
      </c>
      <c r="J73" s="8"/>
      <c r="K73" s="18" t="s">
        <v>1748</v>
      </c>
    </row>
    <row r="74" spans="1:11" x14ac:dyDescent="0.25">
      <c r="A74" s="92">
        <v>711</v>
      </c>
      <c r="B74" s="88" t="s">
        <v>326</v>
      </c>
      <c r="C74" s="93">
        <v>39356</v>
      </c>
      <c r="D74" s="104" t="s">
        <v>2490</v>
      </c>
      <c r="E74" s="94">
        <v>3420</v>
      </c>
      <c r="F74" s="95" t="str">
        <f t="shared" si="4"/>
        <v>681</v>
      </c>
      <c r="G74" s="95" t="str">
        <f t="shared" si="5"/>
        <v>6</v>
      </c>
      <c r="H74" s="95" t="s">
        <v>13</v>
      </c>
      <c r="I74" s="105">
        <f t="shared" si="6"/>
        <v>3420</v>
      </c>
      <c r="J74" s="92"/>
      <c r="K74" s="97" t="s">
        <v>1748</v>
      </c>
    </row>
    <row r="75" spans="1:11" x14ac:dyDescent="0.25">
      <c r="A75" s="92">
        <v>712</v>
      </c>
      <c r="B75" s="88" t="s">
        <v>327</v>
      </c>
      <c r="C75" s="93">
        <v>39356</v>
      </c>
      <c r="D75" s="104" t="s">
        <v>2490</v>
      </c>
      <c r="E75" s="94">
        <v>3420</v>
      </c>
      <c r="F75" s="95" t="str">
        <f t="shared" si="4"/>
        <v>681</v>
      </c>
      <c r="G75" s="95" t="str">
        <f t="shared" si="5"/>
        <v>6</v>
      </c>
      <c r="H75" s="95" t="s">
        <v>13</v>
      </c>
      <c r="I75" s="105">
        <f t="shared" si="6"/>
        <v>3420</v>
      </c>
      <c r="J75" s="92"/>
      <c r="K75" s="97" t="s">
        <v>1748</v>
      </c>
    </row>
    <row r="76" spans="1:11" x14ac:dyDescent="0.25">
      <c r="A76" s="92">
        <v>456</v>
      </c>
      <c r="B76" s="88" t="s">
        <v>329</v>
      </c>
      <c r="C76" s="93">
        <v>39931</v>
      </c>
      <c r="D76" s="104" t="s">
        <v>2490</v>
      </c>
      <c r="E76" s="94">
        <v>4110.59</v>
      </c>
      <c r="F76" s="95" t="str">
        <f t="shared" si="4"/>
        <v>629</v>
      </c>
      <c r="G76" s="95" t="str">
        <f t="shared" si="5"/>
        <v>6</v>
      </c>
      <c r="H76" s="95" t="s">
        <v>13</v>
      </c>
      <c r="I76" s="105">
        <f t="shared" si="6"/>
        <v>4110.59</v>
      </c>
      <c r="J76" s="92"/>
      <c r="K76" s="97" t="s">
        <v>1748</v>
      </c>
    </row>
    <row r="77" spans="1:11" x14ac:dyDescent="0.25">
      <c r="A77" s="92">
        <v>615</v>
      </c>
      <c r="B77" s="88" t="s">
        <v>331</v>
      </c>
      <c r="C77" s="93">
        <v>40147</v>
      </c>
      <c r="D77" s="104" t="s">
        <v>2490</v>
      </c>
      <c r="E77" s="94">
        <v>4930</v>
      </c>
      <c r="F77" s="95" t="str">
        <f t="shared" si="4"/>
        <v>662</v>
      </c>
      <c r="G77" s="95" t="str">
        <f t="shared" si="5"/>
        <v>6</v>
      </c>
      <c r="H77" s="95" t="s">
        <v>13</v>
      </c>
      <c r="I77" s="105">
        <f t="shared" si="6"/>
        <v>4930</v>
      </c>
      <c r="J77" s="92"/>
      <c r="K77" s="97" t="s">
        <v>1748</v>
      </c>
    </row>
    <row r="78" spans="1:11" x14ac:dyDescent="0.25">
      <c r="A78" s="92">
        <v>565</v>
      </c>
      <c r="B78" s="88" t="s">
        <v>332</v>
      </c>
      <c r="C78" s="93">
        <v>40191</v>
      </c>
      <c r="D78" s="104" t="s">
        <v>2490</v>
      </c>
      <c r="E78" s="94">
        <v>4500</v>
      </c>
      <c r="F78" s="95" t="str">
        <f t="shared" si="4"/>
        <v>641</v>
      </c>
      <c r="G78" s="95" t="str">
        <f t="shared" si="5"/>
        <v>6</v>
      </c>
      <c r="H78" s="95" t="s">
        <v>13</v>
      </c>
      <c r="I78" s="105">
        <f t="shared" si="6"/>
        <v>4500</v>
      </c>
      <c r="J78" s="92"/>
      <c r="K78" s="97" t="s">
        <v>1748</v>
      </c>
    </row>
    <row r="79" spans="1:11" hidden="1" x14ac:dyDescent="0.25">
      <c r="A79" s="8">
        <v>423</v>
      </c>
      <c r="B79" s="3" t="s">
        <v>394</v>
      </c>
      <c r="C79" s="9">
        <v>41333</v>
      </c>
      <c r="D79" s="23">
        <v>45291</v>
      </c>
      <c r="E79" s="14">
        <v>0</v>
      </c>
      <c r="F79" s="21" t="str">
        <f t="shared" si="4"/>
        <v>623</v>
      </c>
      <c r="G79" s="11" t="str">
        <f t="shared" si="5"/>
        <v>6</v>
      </c>
      <c r="H79" s="11" t="s">
        <v>98</v>
      </c>
      <c r="I79" s="7">
        <f t="shared" si="6"/>
        <v>0</v>
      </c>
      <c r="J79" s="8"/>
      <c r="K79" s="18" t="s">
        <v>1748</v>
      </c>
    </row>
    <row r="80" spans="1:11" x14ac:dyDescent="0.25">
      <c r="A80" s="92">
        <v>438</v>
      </c>
      <c r="B80" s="88" t="s">
        <v>334</v>
      </c>
      <c r="C80" s="93">
        <v>40908</v>
      </c>
      <c r="D80" s="104" t="s">
        <v>2490</v>
      </c>
      <c r="E80" s="94">
        <v>22550</v>
      </c>
      <c r="F80" s="95" t="str">
        <f t="shared" si="4"/>
        <v>626</v>
      </c>
      <c r="G80" s="95" t="str">
        <f t="shared" si="5"/>
        <v>6</v>
      </c>
      <c r="H80" s="95" t="s">
        <v>13</v>
      </c>
      <c r="I80" s="105">
        <f t="shared" si="6"/>
        <v>22550</v>
      </c>
      <c r="J80" s="92"/>
      <c r="K80" s="97" t="s">
        <v>1748</v>
      </c>
    </row>
    <row r="81" spans="1:11" x14ac:dyDescent="0.25">
      <c r="A81" s="92">
        <v>441</v>
      </c>
      <c r="B81" s="88" t="s">
        <v>336</v>
      </c>
      <c r="C81" s="93">
        <v>40908</v>
      </c>
      <c r="D81" s="104" t="s">
        <v>2490</v>
      </c>
      <c r="E81" s="94">
        <v>10000</v>
      </c>
      <c r="F81" s="95" t="str">
        <f t="shared" si="4"/>
        <v>629</v>
      </c>
      <c r="G81" s="95" t="str">
        <f t="shared" si="5"/>
        <v>6</v>
      </c>
      <c r="H81" s="95" t="s">
        <v>13</v>
      </c>
      <c r="I81" s="105">
        <f t="shared" si="6"/>
        <v>10000</v>
      </c>
      <c r="J81" s="92"/>
      <c r="K81" s="97" t="s">
        <v>1748</v>
      </c>
    </row>
    <row r="82" spans="1:11" x14ac:dyDescent="0.25">
      <c r="A82" s="92">
        <v>611</v>
      </c>
      <c r="B82" s="88" t="s">
        <v>337</v>
      </c>
      <c r="C82" s="93">
        <v>40908</v>
      </c>
      <c r="D82" s="104" t="s">
        <v>2490</v>
      </c>
      <c r="E82" s="94">
        <v>299955.49</v>
      </c>
      <c r="F82" s="95" t="str">
        <f t="shared" si="4"/>
        <v>660</v>
      </c>
      <c r="G82" s="95" t="str">
        <f t="shared" si="5"/>
        <v>6</v>
      </c>
      <c r="H82" s="95" t="s">
        <v>13</v>
      </c>
      <c r="I82" s="105">
        <f t="shared" si="6"/>
        <v>299955.49</v>
      </c>
      <c r="J82" s="92"/>
      <c r="K82" s="97" t="s">
        <v>1748</v>
      </c>
    </row>
    <row r="83" spans="1:11" x14ac:dyDescent="0.25">
      <c r="A83" s="92">
        <v>600</v>
      </c>
      <c r="B83" s="88" t="s">
        <v>339</v>
      </c>
      <c r="C83" s="93">
        <v>40999</v>
      </c>
      <c r="D83" s="104" t="s">
        <v>2490</v>
      </c>
      <c r="E83" s="94">
        <v>769579.94</v>
      </c>
      <c r="F83" s="95" t="str">
        <f t="shared" si="4"/>
        <v>659</v>
      </c>
      <c r="G83" s="95" t="str">
        <f t="shared" si="5"/>
        <v>6</v>
      </c>
      <c r="H83" s="95" t="s">
        <v>13</v>
      </c>
      <c r="I83" s="105">
        <f t="shared" si="6"/>
        <v>769579.94</v>
      </c>
      <c r="J83" s="92"/>
      <c r="K83" s="97" t="s">
        <v>1748</v>
      </c>
    </row>
    <row r="84" spans="1:11" x14ac:dyDescent="0.25">
      <c r="A84" s="92">
        <v>563</v>
      </c>
      <c r="B84" s="88" t="s">
        <v>340</v>
      </c>
      <c r="C84" s="93">
        <v>41090</v>
      </c>
      <c r="D84" s="104" t="s">
        <v>2490</v>
      </c>
      <c r="E84" s="94">
        <v>11175.22</v>
      </c>
      <c r="F84" s="95" t="str">
        <f t="shared" si="4"/>
        <v>632</v>
      </c>
      <c r="G84" s="95" t="str">
        <f t="shared" si="5"/>
        <v>6</v>
      </c>
      <c r="H84" s="95" t="s">
        <v>13</v>
      </c>
      <c r="I84" s="105">
        <f t="shared" si="6"/>
        <v>11175.22</v>
      </c>
      <c r="J84" s="92"/>
      <c r="K84" s="97" t="s">
        <v>1748</v>
      </c>
    </row>
    <row r="85" spans="1:11" x14ac:dyDescent="0.25">
      <c r="A85" s="92">
        <v>407</v>
      </c>
      <c r="B85" s="88" t="s">
        <v>341</v>
      </c>
      <c r="C85" s="93">
        <v>41090</v>
      </c>
      <c r="D85" s="104" t="s">
        <v>2490</v>
      </c>
      <c r="E85" s="94">
        <v>318493.95</v>
      </c>
      <c r="F85" s="95" t="str">
        <f t="shared" si="4"/>
        <v>613</v>
      </c>
      <c r="G85" s="95" t="str">
        <f t="shared" si="5"/>
        <v>6</v>
      </c>
      <c r="H85" s="95" t="s">
        <v>13</v>
      </c>
      <c r="I85" s="105">
        <f t="shared" si="6"/>
        <v>318493.95</v>
      </c>
      <c r="J85" s="92"/>
      <c r="K85" s="97" t="s">
        <v>1748</v>
      </c>
    </row>
    <row r="86" spans="1:11" x14ac:dyDescent="0.25">
      <c r="A86" s="92">
        <v>427</v>
      </c>
      <c r="B86" s="88" t="s">
        <v>342</v>
      </c>
      <c r="C86" s="93">
        <v>41090</v>
      </c>
      <c r="D86" s="104" t="s">
        <v>2490</v>
      </c>
      <c r="E86" s="94">
        <v>23488.1</v>
      </c>
      <c r="F86" s="95" t="str">
        <f t="shared" si="4"/>
        <v>624</v>
      </c>
      <c r="G86" s="95" t="str">
        <f t="shared" si="5"/>
        <v>6</v>
      </c>
      <c r="H86" s="100" t="s">
        <v>13</v>
      </c>
      <c r="I86" s="105">
        <f t="shared" si="6"/>
        <v>23488.1</v>
      </c>
      <c r="J86" s="92"/>
      <c r="K86" s="97" t="s">
        <v>1748</v>
      </c>
    </row>
    <row r="87" spans="1:11" x14ac:dyDescent="0.25">
      <c r="A87" s="92">
        <v>598</v>
      </c>
      <c r="B87" s="88" t="s">
        <v>361</v>
      </c>
      <c r="C87" s="93">
        <v>41090</v>
      </c>
      <c r="D87" s="104" t="s">
        <v>2490</v>
      </c>
      <c r="E87" s="94">
        <v>7528318.5300000003</v>
      </c>
      <c r="F87" s="95" t="str">
        <f t="shared" si="4"/>
        <v>659</v>
      </c>
      <c r="G87" s="95" t="str">
        <f t="shared" si="5"/>
        <v>6</v>
      </c>
      <c r="H87" s="95" t="s">
        <v>13</v>
      </c>
      <c r="I87" s="105">
        <f t="shared" si="6"/>
        <v>7528318.5300000003</v>
      </c>
      <c r="J87" s="92"/>
      <c r="K87" s="97" t="s">
        <v>1748</v>
      </c>
    </row>
    <row r="88" spans="1:11" x14ac:dyDescent="0.25">
      <c r="A88" s="92">
        <v>599</v>
      </c>
      <c r="B88" s="88" t="s">
        <v>363</v>
      </c>
      <c r="C88" s="93">
        <v>41090</v>
      </c>
      <c r="D88" s="104" t="s">
        <v>2490</v>
      </c>
      <c r="E88" s="94">
        <v>541944.09</v>
      </c>
      <c r="F88" s="95" t="str">
        <f t="shared" si="4"/>
        <v>659</v>
      </c>
      <c r="G88" s="95" t="str">
        <f t="shared" si="5"/>
        <v>6</v>
      </c>
      <c r="H88" s="95" t="s">
        <v>13</v>
      </c>
      <c r="I88" s="105">
        <f t="shared" si="6"/>
        <v>541944.09</v>
      </c>
      <c r="J88" s="92"/>
      <c r="K88" s="97" t="s">
        <v>1748</v>
      </c>
    </row>
    <row r="89" spans="1:11" x14ac:dyDescent="0.25">
      <c r="A89" s="92">
        <v>400</v>
      </c>
      <c r="B89" s="88" t="s">
        <v>364</v>
      </c>
      <c r="C89" s="93">
        <v>41090</v>
      </c>
      <c r="D89" s="104" t="s">
        <v>2490</v>
      </c>
      <c r="E89" s="94">
        <v>27938.06</v>
      </c>
      <c r="F89" s="95" t="str">
        <f t="shared" si="4"/>
        <v>610</v>
      </c>
      <c r="G89" s="95" t="str">
        <f t="shared" si="5"/>
        <v>6</v>
      </c>
      <c r="H89" s="100" t="s">
        <v>13</v>
      </c>
      <c r="I89" s="105">
        <f t="shared" si="6"/>
        <v>27938.06</v>
      </c>
      <c r="J89" s="127" t="s">
        <v>1745</v>
      </c>
      <c r="K89" s="97" t="s">
        <v>1748</v>
      </c>
    </row>
    <row r="90" spans="1:11" x14ac:dyDescent="0.25">
      <c r="A90" s="92">
        <v>401</v>
      </c>
      <c r="B90" s="88" t="s">
        <v>365</v>
      </c>
      <c r="C90" s="93">
        <v>41090</v>
      </c>
      <c r="D90" s="104" t="s">
        <v>2490</v>
      </c>
      <c r="E90" s="94">
        <v>47494.720000000001</v>
      </c>
      <c r="F90" s="95" t="str">
        <f t="shared" si="4"/>
        <v>610</v>
      </c>
      <c r="G90" s="95" t="str">
        <f t="shared" si="5"/>
        <v>6</v>
      </c>
      <c r="H90" s="95" t="s">
        <v>13</v>
      </c>
      <c r="I90" s="105">
        <f t="shared" si="6"/>
        <v>47494.720000000001</v>
      </c>
      <c r="J90" s="92"/>
      <c r="K90" s="97" t="s">
        <v>1748</v>
      </c>
    </row>
    <row r="91" spans="1:11" hidden="1" x14ac:dyDescent="0.25">
      <c r="A91" s="8">
        <v>468</v>
      </c>
      <c r="B91" s="3" t="s">
        <v>406</v>
      </c>
      <c r="C91" s="9">
        <v>41975</v>
      </c>
      <c r="D91" s="23">
        <v>45880</v>
      </c>
      <c r="E91" s="14">
        <v>0</v>
      </c>
      <c r="F91" s="21" t="str">
        <f t="shared" si="4"/>
        <v>629</v>
      </c>
      <c r="G91" s="11" t="str">
        <f t="shared" si="5"/>
        <v>6</v>
      </c>
      <c r="H91" s="11"/>
      <c r="I91" s="7">
        <f t="shared" si="6"/>
        <v>0</v>
      </c>
      <c r="J91" s="8"/>
      <c r="K91" s="8"/>
    </row>
    <row r="92" spans="1:11" x14ac:dyDescent="0.25">
      <c r="A92" s="92">
        <v>422</v>
      </c>
      <c r="B92" s="88" t="s">
        <v>366</v>
      </c>
      <c r="C92" s="93">
        <v>41090</v>
      </c>
      <c r="D92" s="104" t="s">
        <v>2490</v>
      </c>
      <c r="E92" s="94">
        <v>217496</v>
      </c>
      <c r="F92" s="95" t="str">
        <f t="shared" si="4"/>
        <v>623</v>
      </c>
      <c r="G92" s="95" t="str">
        <f t="shared" si="5"/>
        <v>6</v>
      </c>
      <c r="H92" s="100" t="s">
        <v>13</v>
      </c>
      <c r="I92" s="105">
        <f t="shared" si="6"/>
        <v>217496</v>
      </c>
      <c r="J92" s="92"/>
      <c r="K92" s="97" t="s">
        <v>1748</v>
      </c>
    </row>
    <row r="93" spans="1:11" x14ac:dyDescent="0.25">
      <c r="A93" s="92">
        <v>624</v>
      </c>
      <c r="B93" s="88" t="s">
        <v>367</v>
      </c>
      <c r="C93" s="93">
        <v>41090</v>
      </c>
      <c r="D93" s="104" t="s">
        <v>2490</v>
      </c>
      <c r="E93" s="94">
        <v>11184.65</v>
      </c>
      <c r="F93" s="95" t="str">
        <f t="shared" si="4"/>
        <v>669</v>
      </c>
      <c r="G93" s="95" t="str">
        <f t="shared" si="5"/>
        <v>6</v>
      </c>
      <c r="H93" s="100" t="s">
        <v>13</v>
      </c>
      <c r="I93" s="105">
        <f t="shared" si="6"/>
        <v>11184.65</v>
      </c>
      <c r="J93" s="92"/>
      <c r="K93" s="97" t="s">
        <v>1748</v>
      </c>
    </row>
    <row r="94" spans="1:11" x14ac:dyDescent="0.25">
      <c r="A94" s="92">
        <v>428</v>
      </c>
      <c r="B94" s="88" t="s">
        <v>368</v>
      </c>
      <c r="C94" s="93">
        <v>41090</v>
      </c>
      <c r="D94" s="104" t="s">
        <v>2490</v>
      </c>
      <c r="E94" s="94">
        <v>121009.37</v>
      </c>
      <c r="F94" s="95" t="str">
        <f t="shared" si="4"/>
        <v>624</v>
      </c>
      <c r="G94" s="95" t="str">
        <f t="shared" si="5"/>
        <v>6</v>
      </c>
      <c r="H94" s="100" t="s">
        <v>13</v>
      </c>
      <c r="I94" s="105">
        <f t="shared" si="6"/>
        <v>121009.37</v>
      </c>
      <c r="J94" s="92"/>
      <c r="K94" s="97" t="s">
        <v>1748</v>
      </c>
    </row>
    <row r="95" spans="1:11" x14ac:dyDescent="0.25">
      <c r="A95" s="92">
        <v>410</v>
      </c>
      <c r="B95" s="88" t="s">
        <v>369</v>
      </c>
      <c r="C95" s="93">
        <v>41090</v>
      </c>
      <c r="D95" s="104" t="s">
        <v>2490</v>
      </c>
      <c r="E95" s="94">
        <v>4195.25</v>
      </c>
      <c r="F95" s="95" t="str">
        <f t="shared" si="4"/>
        <v>622</v>
      </c>
      <c r="G95" s="95" t="str">
        <f t="shared" si="5"/>
        <v>6</v>
      </c>
      <c r="H95" s="100" t="s">
        <v>13</v>
      </c>
      <c r="I95" s="105">
        <f t="shared" si="6"/>
        <v>4195.25</v>
      </c>
      <c r="J95" s="92"/>
      <c r="K95" s="97" t="s">
        <v>1748</v>
      </c>
    </row>
    <row r="96" spans="1:11" x14ac:dyDescent="0.25">
      <c r="A96" s="92">
        <v>429</v>
      </c>
      <c r="B96" s="88" t="s">
        <v>370</v>
      </c>
      <c r="C96" s="93">
        <v>41090</v>
      </c>
      <c r="D96" s="104" t="s">
        <v>2490</v>
      </c>
      <c r="E96" s="94">
        <v>66940.479999999996</v>
      </c>
      <c r="F96" s="95" t="str">
        <f t="shared" si="4"/>
        <v>624</v>
      </c>
      <c r="G96" s="95" t="str">
        <f t="shared" si="5"/>
        <v>6</v>
      </c>
      <c r="H96" s="100" t="s">
        <v>13</v>
      </c>
      <c r="I96" s="105">
        <f t="shared" si="6"/>
        <v>66940.479999999996</v>
      </c>
      <c r="J96" s="92"/>
      <c r="K96" s="97" t="s">
        <v>1748</v>
      </c>
    </row>
    <row r="97" spans="1:11" hidden="1" x14ac:dyDescent="0.25">
      <c r="A97" s="8">
        <v>474</v>
      </c>
      <c r="B97" s="3" t="s">
        <v>412</v>
      </c>
      <c r="C97" s="9">
        <v>42017</v>
      </c>
      <c r="D97" s="23">
        <v>45291</v>
      </c>
      <c r="E97" s="14">
        <v>0</v>
      </c>
      <c r="F97" s="21" t="str">
        <f t="shared" si="4"/>
        <v>629</v>
      </c>
      <c r="G97" s="11" t="str">
        <f t="shared" si="5"/>
        <v>6</v>
      </c>
      <c r="H97" s="11" t="s">
        <v>152</v>
      </c>
      <c r="I97" s="7">
        <f t="shared" si="6"/>
        <v>0</v>
      </c>
      <c r="J97" s="8"/>
      <c r="K97" s="18" t="s">
        <v>1748</v>
      </c>
    </row>
    <row r="98" spans="1:11" x14ac:dyDescent="0.25">
      <c r="A98" s="92">
        <v>439</v>
      </c>
      <c r="B98" s="88" t="s">
        <v>371</v>
      </c>
      <c r="C98" s="93">
        <v>41090</v>
      </c>
      <c r="D98" s="104" t="s">
        <v>2490</v>
      </c>
      <c r="E98" s="94">
        <v>133168.60999999999</v>
      </c>
      <c r="F98" s="95" t="str">
        <f t="shared" si="4"/>
        <v>626</v>
      </c>
      <c r="G98" s="95" t="str">
        <f t="shared" si="5"/>
        <v>6</v>
      </c>
      <c r="H98" s="95" t="s">
        <v>13</v>
      </c>
      <c r="I98" s="105">
        <f t="shared" ref="I98:I129" si="7">+IF(H98&gt;0,E98,0)</f>
        <v>133168.60999999999</v>
      </c>
      <c r="J98" s="92"/>
      <c r="K98" s="97" t="s">
        <v>1748</v>
      </c>
    </row>
    <row r="99" spans="1:11" x14ac:dyDescent="0.25">
      <c r="A99" s="92">
        <v>408</v>
      </c>
      <c r="B99" s="88" t="s">
        <v>372</v>
      </c>
      <c r="C99" s="93">
        <v>41090</v>
      </c>
      <c r="D99" s="104" t="s">
        <v>2490</v>
      </c>
      <c r="E99" s="94">
        <v>1265615.97</v>
      </c>
      <c r="F99" s="95" t="str">
        <f t="shared" si="4"/>
        <v>614</v>
      </c>
      <c r="G99" s="95" t="str">
        <f t="shared" si="5"/>
        <v>6</v>
      </c>
      <c r="H99" s="95" t="s">
        <v>13</v>
      </c>
      <c r="I99" s="105">
        <f t="shared" si="7"/>
        <v>1265615.97</v>
      </c>
      <c r="J99" s="92"/>
      <c r="K99" s="97" t="s">
        <v>1748</v>
      </c>
    </row>
    <row r="100" spans="1:11" x14ac:dyDescent="0.25">
      <c r="A100" s="92">
        <v>625</v>
      </c>
      <c r="B100" s="88" t="s">
        <v>373</v>
      </c>
      <c r="C100" s="93">
        <v>41090</v>
      </c>
      <c r="D100" s="104" t="s">
        <v>2490</v>
      </c>
      <c r="E100" s="94">
        <v>35200.660000000003</v>
      </c>
      <c r="F100" s="95" t="str">
        <f t="shared" si="4"/>
        <v>669</v>
      </c>
      <c r="G100" s="95" t="str">
        <f t="shared" si="5"/>
        <v>6</v>
      </c>
      <c r="H100" s="95" t="s">
        <v>13</v>
      </c>
      <c r="I100" s="105">
        <f t="shared" si="7"/>
        <v>35200.660000000003</v>
      </c>
      <c r="J100" s="92"/>
      <c r="K100" s="97" t="s">
        <v>1748</v>
      </c>
    </row>
    <row r="101" spans="1:11" hidden="1" x14ac:dyDescent="0.25">
      <c r="A101" s="8">
        <v>591</v>
      </c>
      <c r="B101" s="3" t="s">
        <v>416</v>
      </c>
      <c r="C101" s="9">
        <v>42307</v>
      </c>
      <c r="D101" s="23">
        <v>45138</v>
      </c>
      <c r="E101" s="14">
        <v>0</v>
      </c>
      <c r="F101" s="21" t="str">
        <f t="shared" si="4"/>
        <v>653</v>
      </c>
      <c r="G101" s="11" t="str">
        <f t="shared" si="5"/>
        <v>6</v>
      </c>
      <c r="H101" s="11" t="s">
        <v>13</v>
      </c>
      <c r="I101" s="7">
        <f t="shared" si="7"/>
        <v>0</v>
      </c>
      <c r="J101" s="8"/>
      <c r="K101" s="18" t="s">
        <v>1748</v>
      </c>
    </row>
    <row r="102" spans="1:11" x14ac:dyDescent="0.25">
      <c r="A102" s="92">
        <v>558</v>
      </c>
      <c r="B102" s="88" t="s">
        <v>374</v>
      </c>
      <c r="C102" s="93">
        <v>41090</v>
      </c>
      <c r="D102" s="104" t="s">
        <v>2490</v>
      </c>
      <c r="E102" s="94">
        <v>83814.19</v>
      </c>
      <c r="F102" s="95" t="str">
        <f t="shared" si="4"/>
        <v>630</v>
      </c>
      <c r="G102" s="95" t="str">
        <f t="shared" si="5"/>
        <v>6</v>
      </c>
      <c r="H102" s="95" t="s">
        <v>13</v>
      </c>
      <c r="I102" s="105">
        <f t="shared" si="7"/>
        <v>83814.19</v>
      </c>
      <c r="J102" s="92"/>
      <c r="K102" s="97" t="s">
        <v>1748</v>
      </c>
    </row>
    <row r="103" spans="1:11" x14ac:dyDescent="0.25">
      <c r="A103" s="92">
        <v>596</v>
      </c>
      <c r="B103" s="88" t="s">
        <v>375</v>
      </c>
      <c r="C103" s="93">
        <v>41090</v>
      </c>
      <c r="D103" s="104" t="s">
        <v>2490</v>
      </c>
      <c r="E103" s="94">
        <v>569799.44999999995</v>
      </c>
      <c r="F103" s="95" t="str">
        <f t="shared" si="4"/>
        <v>658</v>
      </c>
      <c r="G103" s="95" t="str">
        <f t="shared" si="5"/>
        <v>6</v>
      </c>
      <c r="H103" s="95" t="s">
        <v>13</v>
      </c>
      <c r="I103" s="105">
        <f t="shared" si="7"/>
        <v>569799.44999999995</v>
      </c>
      <c r="J103" s="92"/>
      <c r="K103" s="97" t="s">
        <v>1748</v>
      </c>
    </row>
    <row r="104" spans="1:11" x14ac:dyDescent="0.25">
      <c r="A104" s="92">
        <v>601</v>
      </c>
      <c r="B104" s="88" t="s">
        <v>376</v>
      </c>
      <c r="C104" s="93">
        <v>41090</v>
      </c>
      <c r="D104" s="104" t="s">
        <v>2490</v>
      </c>
      <c r="E104" s="94">
        <v>2203.7199999999998</v>
      </c>
      <c r="F104" s="95" t="str">
        <f t="shared" si="4"/>
        <v>659</v>
      </c>
      <c r="G104" s="95" t="str">
        <f t="shared" si="5"/>
        <v>6</v>
      </c>
      <c r="H104" s="95" t="s">
        <v>13</v>
      </c>
      <c r="I104" s="105">
        <f t="shared" si="7"/>
        <v>2203.7199999999998</v>
      </c>
      <c r="J104" s="92"/>
      <c r="K104" s="97" t="s">
        <v>1748</v>
      </c>
    </row>
    <row r="105" spans="1:11" x14ac:dyDescent="0.25">
      <c r="A105" s="92">
        <v>602</v>
      </c>
      <c r="B105" s="88" t="s">
        <v>377</v>
      </c>
      <c r="C105" s="93">
        <v>41090</v>
      </c>
      <c r="D105" s="104" t="s">
        <v>2490</v>
      </c>
      <c r="E105" s="94">
        <v>8296.66</v>
      </c>
      <c r="F105" s="95" t="str">
        <f t="shared" si="4"/>
        <v>659</v>
      </c>
      <c r="G105" s="95" t="str">
        <f t="shared" si="5"/>
        <v>6</v>
      </c>
      <c r="H105" s="95" t="s">
        <v>13</v>
      </c>
      <c r="I105" s="105">
        <f t="shared" si="7"/>
        <v>8296.66</v>
      </c>
      <c r="J105" s="92"/>
      <c r="K105" s="97" t="s">
        <v>1748</v>
      </c>
    </row>
    <row r="106" spans="1:11" x14ac:dyDescent="0.25">
      <c r="A106" s="92">
        <v>444</v>
      </c>
      <c r="B106" s="88" t="s">
        <v>381</v>
      </c>
      <c r="C106" s="93">
        <v>41090</v>
      </c>
      <c r="D106" s="104" t="s">
        <v>2490</v>
      </c>
      <c r="E106" s="94">
        <v>1790</v>
      </c>
      <c r="F106" s="95" t="str">
        <f t="shared" si="4"/>
        <v>629</v>
      </c>
      <c r="G106" s="95" t="str">
        <f t="shared" si="5"/>
        <v>6</v>
      </c>
      <c r="H106" s="95" t="s">
        <v>13</v>
      </c>
      <c r="I106" s="105">
        <f t="shared" si="7"/>
        <v>1790</v>
      </c>
      <c r="J106" s="92"/>
      <c r="K106" s="97" t="s">
        <v>1748</v>
      </c>
    </row>
    <row r="107" spans="1:11" x14ac:dyDescent="0.25">
      <c r="A107" s="92">
        <v>447</v>
      </c>
      <c r="B107" s="88" t="s">
        <v>382</v>
      </c>
      <c r="C107" s="93">
        <v>41090</v>
      </c>
      <c r="D107" s="104" t="s">
        <v>2490</v>
      </c>
      <c r="E107" s="94">
        <v>1840</v>
      </c>
      <c r="F107" s="95" t="str">
        <f t="shared" si="4"/>
        <v>629</v>
      </c>
      <c r="G107" s="95" t="str">
        <f t="shared" si="5"/>
        <v>6</v>
      </c>
      <c r="H107" s="95" t="s">
        <v>13</v>
      </c>
      <c r="I107" s="105">
        <f t="shared" si="7"/>
        <v>1840</v>
      </c>
      <c r="J107" s="92"/>
      <c r="K107" s="97" t="s">
        <v>1748</v>
      </c>
    </row>
    <row r="108" spans="1:11" x14ac:dyDescent="0.25">
      <c r="A108" s="92">
        <v>448</v>
      </c>
      <c r="B108" s="88" t="s">
        <v>383</v>
      </c>
      <c r="C108" s="93">
        <v>41090</v>
      </c>
      <c r="D108" s="104" t="s">
        <v>2490</v>
      </c>
      <c r="E108" s="94">
        <v>1840</v>
      </c>
      <c r="F108" s="95" t="str">
        <f t="shared" si="4"/>
        <v>629</v>
      </c>
      <c r="G108" s="95" t="str">
        <f t="shared" si="5"/>
        <v>6</v>
      </c>
      <c r="H108" s="95" t="s">
        <v>13</v>
      </c>
      <c r="I108" s="105">
        <f t="shared" si="7"/>
        <v>1840</v>
      </c>
      <c r="J108" s="92"/>
      <c r="K108" s="97" t="s">
        <v>1748</v>
      </c>
    </row>
    <row r="109" spans="1:11" x14ac:dyDescent="0.25">
      <c r="A109" s="92">
        <v>450</v>
      </c>
      <c r="B109" s="88" t="s">
        <v>384</v>
      </c>
      <c r="C109" s="93">
        <v>41090</v>
      </c>
      <c r="D109" s="104" t="s">
        <v>2490</v>
      </c>
      <c r="E109" s="94">
        <v>1840</v>
      </c>
      <c r="F109" s="95" t="str">
        <f t="shared" si="4"/>
        <v>629</v>
      </c>
      <c r="G109" s="95" t="str">
        <f t="shared" si="5"/>
        <v>6</v>
      </c>
      <c r="H109" s="95" t="s">
        <v>13</v>
      </c>
      <c r="I109" s="105">
        <f t="shared" si="7"/>
        <v>1840</v>
      </c>
      <c r="J109" s="92"/>
      <c r="K109" s="97" t="s">
        <v>1748</v>
      </c>
    </row>
    <row r="110" spans="1:11" x14ac:dyDescent="0.25">
      <c r="A110" s="92">
        <v>451</v>
      </c>
      <c r="B110" s="88" t="s">
        <v>385</v>
      </c>
      <c r="C110" s="93">
        <v>41090</v>
      </c>
      <c r="D110" s="104" t="s">
        <v>2490</v>
      </c>
      <c r="E110" s="94">
        <v>1660</v>
      </c>
      <c r="F110" s="95" t="str">
        <f t="shared" si="4"/>
        <v>629</v>
      </c>
      <c r="G110" s="95" t="str">
        <f t="shared" si="5"/>
        <v>6</v>
      </c>
      <c r="H110" s="95" t="s">
        <v>13</v>
      </c>
      <c r="I110" s="105">
        <f t="shared" si="7"/>
        <v>1660</v>
      </c>
      <c r="J110" s="92"/>
      <c r="K110" s="97" t="s">
        <v>1748</v>
      </c>
    </row>
    <row r="111" spans="1:11" x14ac:dyDescent="0.25">
      <c r="A111" s="92">
        <v>452</v>
      </c>
      <c r="B111" s="88" t="s">
        <v>386</v>
      </c>
      <c r="C111" s="93">
        <v>41090</v>
      </c>
      <c r="D111" s="104" t="s">
        <v>2490</v>
      </c>
      <c r="E111" s="94">
        <v>1660</v>
      </c>
      <c r="F111" s="95" t="str">
        <f t="shared" si="4"/>
        <v>629</v>
      </c>
      <c r="G111" s="95" t="str">
        <f t="shared" si="5"/>
        <v>6</v>
      </c>
      <c r="H111" s="95" t="s">
        <v>13</v>
      </c>
      <c r="I111" s="105">
        <f t="shared" si="7"/>
        <v>1660</v>
      </c>
      <c r="J111" s="92"/>
      <c r="K111" s="97" t="s">
        <v>1748</v>
      </c>
    </row>
    <row r="112" spans="1:11" x14ac:dyDescent="0.25">
      <c r="A112" s="92">
        <v>453</v>
      </c>
      <c r="B112" s="88" t="s">
        <v>387</v>
      </c>
      <c r="C112" s="93">
        <v>41090</v>
      </c>
      <c r="D112" s="104" t="s">
        <v>2490</v>
      </c>
      <c r="E112" s="94">
        <v>1660</v>
      </c>
      <c r="F112" s="95" t="str">
        <f t="shared" si="4"/>
        <v>629</v>
      </c>
      <c r="G112" s="95" t="str">
        <f t="shared" si="5"/>
        <v>6</v>
      </c>
      <c r="H112" s="95" t="s">
        <v>13</v>
      </c>
      <c r="I112" s="105">
        <f t="shared" si="7"/>
        <v>1660</v>
      </c>
      <c r="J112" s="92"/>
      <c r="K112" s="97" t="s">
        <v>1748</v>
      </c>
    </row>
    <row r="113" spans="1:11" x14ac:dyDescent="0.25">
      <c r="A113" s="92">
        <v>612</v>
      </c>
      <c r="B113" s="88" t="s">
        <v>390</v>
      </c>
      <c r="C113" s="93">
        <v>41090</v>
      </c>
      <c r="D113" s="104" t="s">
        <v>2490</v>
      </c>
      <c r="E113" s="94">
        <v>74624.5</v>
      </c>
      <c r="F113" s="95" t="str">
        <f t="shared" si="4"/>
        <v>660</v>
      </c>
      <c r="G113" s="95" t="str">
        <f t="shared" si="5"/>
        <v>6</v>
      </c>
      <c r="H113" s="95" t="s">
        <v>13</v>
      </c>
      <c r="I113" s="105">
        <f t="shared" si="7"/>
        <v>74624.5</v>
      </c>
      <c r="J113" s="92"/>
      <c r="K113" s="97" t="s">
        <v>1748</v>
      </c>
    </row>
    <row r="114" spans="1:11" x14ac:dyDescent="0.25">
      <c r="A114" s="92">
        <v>641</v>
      </c>
      <c r="B114" s="88" t="s">
        <v>391</v>
      </c>
      <c r="C114" s="93">
        <v>41178</v>
      </c>
      <c r="D114" s="104" t="s">
        <v>2490</v>
      </c>
      <c r="E114" s="94">
        <v>13700</v>
      </c>
      <c r="F114" s="95" t="str">
        <f t="shared" si="4"/>
        <v>669</v>
      </c>
      <c r="G114" s="95" t="str">
        <f t="shared" si="5"/>
        <v>6</v>
      </c>
      <c r="H114" s="95" t="s">
        <v>13</v>
      </c>
      <c r="I114" s="105">
        <f t="shared" si="7"/>
        <v>13700</v>
      </c>
      <c r="J114" s="92"/>
      <c r="K114" s="97" t="s">
        <v>1748</v>
      </c>
    </row>
    <row r="115" spans="1:11" x14ac:dyDescent="0.25">
      <c r="A115" s="92">
        <v>636</v>
      </c>
      <c r="B115" s="88" t="s">
        <v>393</v>
      </c>
      <c r="C115" s="93">
        <v>41299</v>
      </c>
      <c r="D115" s="104" t="s">
        <v>2490</v>
      </c>
      <c r="E115" s="94">
        <v>11759</v>
      </c>
      <c r="F115" s="95" t="str">
        <f t="shared" si="4"/>
        <v>669</v>
      </c>
      <c r="G115" s="95" t="str">
        <f t="shared" si="5"/>
        <v>6</v>
      </c>
      <c r="H115" s="95" t="s">
        <v>13</v>
      </c>
      <c r="I115" s="105">
        <f t="shared" si="7"/>
        <v>11759</v>
      </c>
      <c r="J115" s="92"/>
      <c r="K115" s="97" t="s">
        <v>1748</v>
      </c>
    </row>
    <row r="116" spans="1:11" x14ac:dyDescent="0.25">
      <c r="A116" s="92">
        <v>597</v>
      </c>
      <c r="B116" s="88" t="s">
        <v>401</v>
      </c>
      <c r="C116" s="93">
        <v>41722</v>
      </c>
      <c r="D116" s="104" t="s">
        <v>2490</v>
      </c>
      <c r="E116" s="94">
        <v>11660</v>
      </c>
      <c r="F116" s="95" t="str">
        <f t="shared" si="4"/>
        <v>658</v>
      </c>
      <c r="G116" s="95" t="str">
        <f t="shared" si="5"/>
        <v>6</v>
      </c>
      <c r="H116" s="95" t="s">
        <v>13</v>
      </c>
      <c r="I116" s="105">
        <f t="shared" si="7"/>
        <v>11660</v>
      </c>
      <c r="J116" s="92"/>
      <c r="K116" s="97" t="s">
        <v>1748</v>
      </c>
    </row>
    <row r="117" spans="1:11" x14ac:dyDescent="0.25">
      <c r="A117" s="92">
        <v>603</v>
      </c>
      <c r="B117" s="88" t="s">
        <v>402</v>
      </c>
      <c r="C117" s="93">
        <v>41758</v>
      </c>
      <c r="D117" s="104" t="s">
        <v>2490</v>
      </c>
      <c r="E117" s="94">
        <v>9011</v>
      </c>
      <c r="F117" s="95" t="str">
        <f t="shared" si="4"/>
        <v>659</v>
      </c>
      <c r="G117" s="95" t="str">
        <f t="shared" si="5"/>
        <v>6</v>
      </c>
      <c r="H117" s="95" t="s">
        <v>13</v>
      </c>
      <c r="I117" s="105">
        <f t="shared" si="7"/>
        <v>9011</v>
      </c>
      <c r="J117" s="92"/>
      <c r="K117" s="97" t="s">
        <v>1748</v>
      </c>
    </row>
    <row r="118" spans="1:11" x14ac:dyDescent="0.25">
      <c r="A118" s="92">
        <v>465</v>
      </c>
      <c r="B118" s="88" t="s">
        <v>403</v>
      </c>
      <c r="C118" s="93">
        <v>41879</v>
      </c>
      <c r="D118" s="104" t="s">
        <v>2490</v>
      </c>
      <c r="E118" s="94">
        <v>780</v>
      </c>
      <c r="F118" s="95" t="str">
        <f t="shared" si="4"/>
        <v>629</v>
      </c>
      <c r="G118" s="95" t="str">
        <f t="shared" si="5"/>
        <v>6</v>
      </c>
      <c r="H118" s="95" t="s">
        <v>13</v>
      </c>
      <c r="I118" s="105">
        <f t="shared" si="7"/>
        <v>780</v>
      </c>
      <c r="J118" s="92"/>
      <c r="K118" s="97" t="s">
        <v>1748</v>
      </c>
    </row>
    <row r="119" spans="1:11" x14ac:dyDescent="0.25">
      <c r="A119" s="92">
        <v>414</v>
      </c>
      <c r="B119" s="88" t="s">
        <v>404</v>
      </c>
      <c r="C119" s="93">
        <v>41893</v>
      </c>
      <c r="D119" s="104" t="s">
        <v>2490</v>
      </c>
      <c r="E119" s="94">
        <v>1178.05</v>
      </c>
      <c r="F119" s="95" t="str">
        <f t="shared" si="4"/>
        <v>622</v>
      </c>
      <c r="G119" s="95" t="str">
        <f t="shared" si="5"/>
        <v>6</v>
      </c>
      <c r="H119" s="95" t="s">
        <v>13</v>
      </c>
      <c r="I119" s="105">
        <f t="shared" si="7"/>
        <v>1178.05</v>
      </c>
      <c r="J119" s="92"/>
      <c r="K119" s="97" t="s">
        <v>1748</v>
      </c>
    </row>
    <row r="120" spans="1:11" x14ac:dyDescent="0.25">
      <c r="A120" s="92">
        <v>440</v>
      </c>
      <c r="B120" s="88" t="s">
        <v>405</v>
      </c>
      <c r="C120" s="93">
        <v>41921</v>
      </c>
      <c r="D120" s="104" t="s">
        <v>2490</v>
      </c>
      <c r="E120" s="94">
        <v>1875</v>
      </c>
      <c r="F120" s="95" t="str">
        <f t="shared" si="4"/>
        <v>626</v>
      </c>
      <c r="G120" s="95" t="str">
        <f t="shared" si="5"/>
        <v>6</v>
      </c>
      <c r="H120" s="100" t="s">
        <v>13</v>
      </c>
      <c r="I120" s="105">
        <f t="shared" si="7"/>
        <v>1875</v>
      </c>
      <c r="J120" s="92"/>
      <c r="K120" s="97" t="s">
        <v>1748</v>
      </c>
    </row>
    <row r="121" spans="1:11" x14ac:dyDescent="0.25">
      <c r="A121" s="92">
        <v>560</v>
      </c>
      <c r="B121" s="88" t="s">
        <v>407</v>
      </c>
      <c r="C121" s="93">
        <v>41977</v>
      </c>
      <c r="D121" s="104" t="s">
        <v>2490</v>
      </c>
      <c r="E121" s="94">
        <v>89623.93</v>
      </c>
      <c r="F121" s="95" t="str">
        <f t="shared" si="4"/>
        <v>630</v>
      </c>
      <c r="G121" s="95" t="str">
        <f t="shared" si="5"/>
        <v>6</v>
      </c>
      <c r="H121" s="95" t="s">
        <v>13</v>
      </c>
      <c r="I121" s="105">
        <f t="shared" si="7"/>
        <v>89623.93</v>
      </c>
      <c r="J121" s="92"/>
      <c r="K121" s="97" t="s">
        <v>1748</v>
      </c>
    </row>
    <row r="122" spans="1:11" x14ac:dyDescent="0.25">
      <c r="A122" s="92">
        <v>470</v>
      </c>
      <c r="B122" s="88" t="s">
        <v>408</v>
      </c>
      <c r="C122" s="93">
        <v>42017</v>
      </c>
      <c r="D122" s="104" t="s">
        <v>2490</v>
      </c>
      <c r="E122" s="94">
        <v>1875</v>
      </c>
      <c r="F122" s="95" t="str">
        <f t="shared" si="4"/>
        <v>629</v>
      </c>
      <c r="G122" s="95" t="str">
        <f t="shared" si="5"/>
        <v>6</v>
      </c>
      <c r="H122" s="100" t="s">
        <v>13</v>
      </c>
      <c r="I122" s="105">
        <f t="shared" si="7"/>
        <v>1875</v>
      </c>
      <c r="J122" s="92"/>
      <c r="K122" s="97" t="s">
        <v>1748</v>
      </c>
    </row>
    <row r="123" spans="1:11" x14ac:dyDescent="0.25">
      <c r="A123" s="92">
        <v>471</v>
      </c>
      <c r="B123" s="88" t="s">
        <v>409</v>
      </c>
      <c r="C123" s="93">
        <v>42017</v>
      </c>
      <c r="D123" s="104" t="s">
        <v>2490</v>
      </c>
      <c r="E123" s="94">
        <v>1875</v>
      </c>
      <c r="F123" s="95" t="str">
        <f t="shared" si="4"/>
        <v>629</v>
      </c>
      <c r="G123" s="95" t="str">
        <f t="shared" si="5"/>
        <v>6</v>
      </c>
      <c r="H123" s="100" t="s">
        <v>13</v>
      </c>
      <c r="I123" s="105">
        <f t="shared" si="7"/>
        <v>1875</v>
      </c>
      <c r="J123" s="92"/>
      <c r="K123" s="97" t="s">
        <v>1748</v>
      </c>
    </row>
    <row r="124" spans="1:11" x14ac:dyDescent="0.25">
      <c r="A124" s="92">
        <v>472</v>
      </c>
      <c r="B124" s="88" t="s">
        <v>410</v>
      </c>
      <c r="C124" s="93">
        <v>42017</v>
      </c>
      <c r="D124" s="104" t="s">
        <v>2490</v>
      </c>
      <c r="E124" s="94">
        <v>1875</v>
      </c>
      <c r="F124" s="95" t="str">
        <f t="shared" si="4"/>
        <v>629</v>
      </c>
      <c r="G124" s="95" t="str">
        <f t="shared" si="5"/>
        <v>6</v>
      </c>
      <c r="H124" s="100" t="s">
        <v>13</v>
      </c>
      <c r="I124" s="105">
        <f t="shared" si="7"/>
        <v>1875</v>
      </c>
      <c r="J124" s="92"/>
      <c r="K124" s="97" t="s">
        <v>1748</v>
      </c>
    </row>
    <row r="125" spans="1:11" x14ac:dyDescent="0.25">
      <c r="A125" s="92">
        <v>473</v>
      </c>
      <c r="B125" s="88" t="s">
        <v>411</v>
      </c>
      <c r="C125" s="93">
        <v>42017</v>
      </c>
      <c r="D125" s="104" t="s">
        <v>2490</v>
      </c>
      <c r="E125" s="94">
        <v>1875</v>
      </c>
      <c r="F125" s="95" t="str">
        <f t="shared" si="4"/>
        <v>629</v>
      </c>
      <c r="G125" s="95" t="str">
        <f t="shared" si="5"/>
        <v>6</v>
      </c>
      <c r="H125" s="100" t="s">
        <v>13</v>
      </c>
      <c r="I125" s="105">
        <f t="shared" si="7"/>
        <v>1875</v>
      </c>
      <c r="J125" s="92"/>
      <c r="K125" s="97" t="s">
        <v>1748</v>
      </c>
    </row>
    <row r="126" spans="1:11" x14ac:dyDescent="0.25">
      <c r="A126" s="92">
        <v>477</v>
      </c>
      <c r="B126" s="88" t="s">
        <v>413</v>
      </c>
      <c r="C126" s="93">
        <v>42181</v>
      </c>
      <c r="D126" s="104" t="s">
        <v>2490</v>
      </c>
      <c r="E126" s="94">
        <v>1850</v>
      </c>
      <c r="F126" s="95" t="str">
        <f t="shared" si="4"/>
        <v>629</v>
      </c>
      <c r="G126" s="95" t="str">
        <f t="shared" si="5"/>
        <v>6</v>
      </c>
      <c r="H126" s="100" t="s">
        <v>13</v>
      </c>
      <c r="I126" s="105">
        <f t="shared" si="7"/>
        <v>1850</v>
      </c>
      <c r="J126" s="92"/>
      <c r="K126" s="97" t="s">
        <v>1748</v>
      </c>
    </row>
    <row r="127" spans="1:11" x14ac:dyDescent="0.25">
      <c r="A127" s="92">
        <v>478</v>
      </c>
      <c r="B127" s="88" t="s">
        <v>414</v>
      </c>
      <c r="C127" s="93">
        <v>42181</v>
      </c>
      <c r="D127" s="104" t="s">
        <v>2490</v>
      </c>
      <c r="E127" s="94">
        <v>1650</v>
      </c>
      <c r="F127" s="95" t="str">
        <f t="shared" si="4"/>
        <v>629</v>
      </c>
      <c r="G127" s="95" t="str">
        <f t="shared" si="5"/>
        <v>6</v>
      </c>
      <c r="H127" s="100" t="s">
        <v>13</v>
      </c>
      <c r="I127" s="105">
        <f t="shared" si="7"/>
        <v>1650</v>
      </c>
      <c r="J127" s="92"/>
      <c r="K127" s="97" t="s">
        <v>1748</v>
      </c>
    </row>
    <row r="128" spans="1:11" x14ac:dyDescent="0.25">
      <c r="A128" s="92">
        <v>416</v>
      </c>
      <c r="B128" s="88" t="s">
        <v>415</v>
      </c>
      <c r="C128" s="93">
        <v>42270</v>
      </c>
      <c r="D128" s="104" t="s">
        <v>2490</v>
      </c>
      <c r="E128" s="94">
        <v>26195</v>
      </c>
      <c r="F128" s="95" t="str">
        <f t="shared" si="4"/>
        <v>622</v>
      </c>
      <c r="G128" s="95" t="str">
        <f t="shared" si="5"/>
        <v>6</v>
      </c>
      <c r="H128" s="100" t="s">
        <v>13</v>
      </c>
      <c r="I128" s="105">
        <f t="shared" si="7"/>
        <v>26195</v>
      </c>
      <c r="J128" s="92"/>
      <c r="K128" s="97" t="s">
        <v>1748</v>
      </c>
    </row>
    <row r="129" spans="1:11" x14ac:dyDescent="0.25">
      <c r="A129" s="92">
        <v>643</v>
      </c>
      <c r="B129" s="88" t="s">
        <v>417</v>
      </c>
      <c r="C129" s="93">
        <v>42325</v>
      </c>
      <c r="D129" s="104" t="s">
        <v>2490</v>
      </c>
      <c r="E129" s="94">
        <v>3900</v>
      </c>
      <c r="F129" s="95" t="str">
        <f t="shared" si="4"/>
        <v>669</v>
      </c>
      <c r="G129" s="95" t="str">
        <f t="shared" si="5"/>
        <v>6</v>
      </c>
      <c r="H129" s="95" t="s">
        <v>13</v>
      </c>
      <c r="I129" s="105">
        <f t="shared" si="7"/>
        <v>3900</v>
      </c>
      <c r="J129" s="92"/>
      <c r="K129" s="97" t="s">
        <v>1748</v>
      </c>
    </row>
    <row r="130" spans="1:11" x14ac:dyDescent="0.25">
      <c r="A130" s="92">
        <v>417</v>
      </c>
      <c r="B130" s="88" t="s">
        <v>419</v>
      </c>
      <c r="C130" s="93">
        <v>42475</v>
      </c>
      <c r="D130" s="104" t="s">
        <v>2490</v>
      </c>
      <c r="E130" s="94">
        <v>11674</v>
      </c>
      <c r="F130" s="95" t="str">
        <f t="shared" ref="F130:F193" si="8">RIGHT(B130,3)</f>
        <v>622</v>
      </c>
      <c r="G130" s="95" t="str">
        <f t="shared" ref="G130:G193" si="9">LEFT(F130,1)</f>
        <v>6</v>
      </c>
      <c r="H130" s="100" t="s">
        <v>13</v>
      </c>
      <c r="I130" s="105">
        <f t="shared" ref="I130:I161" si="10">+IF(H130&gt;0,E130,0)</f>
        <v>11674</v>
      </c>
      <c r="J130" s="127" t="s">
        <v>1745</v>
      </c>
      <c r="K130" s="102" t="s">
        <v>1749</v>
      </c>
    </row>
    <row r="131" spans="1:11" x14ac:dyDescent="0.25">
      <c r="A131" s="92">
        <v>430</v>
      </c>
      <c r="B131" s="88" t="s">
        <v>420</v>
      </c>
      <c r="C131" s="93">
        <v>42475</v>
      </c>
      <c r="D131" s="104" t="s">
        <v>2490</v>
      </c>
      <c r="E131" s="94">
        <v>3899.45</v>
      </c>
      <c r="F131" s="95" t="str">
        <f t="shared" si="8"/>
        <v>624</v>
      </c>
      <c r="G131" s="95" t="str">
        <f t="shared" si="9"/>
        <v>6</v>
      </c>
      <c r="H131" s="100" t="s">
        <v>13</v>
      </c>
      <c r="I131" s="105">
        <f t="shared" si="10"/>
        <v>3899.45</v>
      </c>
      <c r="J131" s="127" t="s">
        <v>1745</v>
      </c>
      <c r="K131" s="102" t="s">
        <v>1749</v>
      </c>
    </row>
    <row r="132" spans="1:11" x14ac:dyDescent="0.25">
      <c r="A132" s="92">
        <v>424</v>
      </c>
      <c r="B132" s="88" t="s">
        <v>421</v>
      </c>
      <c r="C132" s="93">
        <v>42475</v>
      </c>
      <c r="D132" s="104" t="s">
        <v>2490</v>
      </c>
      <c r="E132" s="94">
        <v>4393.83</v>
      </c>
      <c r="F132" s="95" t="str">
        <f t="shared" si="8"/>
        <v>623</v>
      </c>
      <c r="G132" s="95" t="str">
        <f t="shared" si="9"/>
        <v>6</v>
      </c>
      <c r="H132" s="100" t="s">
        <v>13</v>
      </c>
      <c r="I132" s="105">
        <f t="shared" si="10"/>
        <v>4393.83</v>
      </c>
      <c r="J132" s="127" t="s">
        <v>1745</v>
      </c>
      <c r="K132" s="102" t="s">
        <v>1749</v>
      </c>
    </row>
    <row r="133" spans="1:11" x14ac:dyDescent="0.25">
      <c r="A133" s="92">
        <v>644</v>
      </c>
      <c r="B133" s="88" t="s">
        <v>446</v>
      </c>
      <c r="C133" s="93">
        <v>42500</v>
      </c>
      <c r="D133" s="104" t="s">
        <v>2490</v>
      </c>
      <c r="E133" s="94">
        <v>3900</v>
      </c>
      <c r="F133" s="95" t="str">
        <f t="shared" si="8"/>
        <v>669</v>
      </c>
      <c r="G133" s="95" t="str">
        <f t="shared" si="9"/>
        <v>6</v>
      </c>
      <c r="H133" s="95" t="s">
        <v>13</v>
      </c>
      <c r="I133" s="105">
        <f t="shared" si="10"/>
        <v>3900</v>
      </c>
      <c r="J133" s="92"/>
      <c r="K133" s="102" t="s">
        <v>1749</v>
      </c>
    </row>
    <row r="134" spans="1:11" x14ac:dyDescent="0.25">
      <c r="A134" s="92">
        <v>604</v>
      </c>
      <c r="B134" s="88" t="s">
        <v>447</v>
      </c>
      <c r="C134" s="93">
        <v>42529</v>
      </c>
      <c r="D134" s="104" t="s">
        <v>2490</v>
      </c>
      <c r="E134" s="94">
        <v>15350</v>
      </c>
      <c r="F134" s="95" t="str">
        <f t="shared" si="8"/>
        <v>659</v>
      </c>
      <c r="G134" s="95" t="str">
        <f t="shared" si="9"/>
        <v>6</v>
      </c>
      <c r="H134" s="95" t="s">
        <v>13</v>
      </c>
      <c r="I134" s="105">
        <f t="shared" si="10"/>
        <v>15350</v>
      </c>
      <c r="J134" s="92"/>
      <c r="K134" s="97" t="s">
        <v>1748</v>
      </c>
    </row>
    <row r="135" spans="1:11" x14ac:dyDescent="0.25">
      <c r="A135" s="92">
        <v>605</v>
      </c>
      <c r="B135" s="88" t="s">
        <v>448</v>
      </c>
      <c r="C135" s="93">
        <v>42529</v>
      </c>
      <c r="D135" s="104" t="s">
        <v>2490</v>
      </c>
      <c r="E135" s="94">
        <v>20350</v>
      </c>
      <c r="F135" s="95" t="str">
        <f t="shared" si="8"/>
        <v>659</v>
      </c>
      <c r="G135" s="95" t="str">
        <f t="shared" si="9"/>
        <v>6</v>
      </c>
      <c r="H135" s="95" t="s">
        <v>13</v>
      </c>
      <c r="I135" s="105">
        <f t="shared" si="10"/>
        <v>20350</v>
      </c>
      <c r="J135" s="92"/>
      <c r="K135" s="97" t="s">
        <v>1748</v>
      </c>
    </row>
    <row r="136" spans="1:11" x14ac:dyDescent="0.25">
      <c r="A136" s="92">
        <v>606</v>
      </c>
      <c r="B136" s="88" t="s">
        <v>449</v>
      </c>
      <c r="C136" s="93">
        <v>42529</v>
      </c>
      <c r="D136" s="104" t="s">
        <v>2490</v>
      </c>
      <c r="E136" s="94">
        <v>20350</v>
      </c>
      <c r="F136" s="95" t="str">
        <f t="shared" si="8"/>
        <v>659</v>
      </c>
      <c r="G136" s="95" t="str">
        <f t="shared" si="9"/>
        <v>6</v>
      </c>
      <c r="H136" s="95" t="s">
        <v>13</v>
      </c>
      <c r="I136" s="105">
        <f t="shared" si="10"/>
        <v>20350</v>
      </c>
      <c r="J136" s="92"/>
      <c r="K136" s="97" t="s">
        <v>1748</v>
      </c>
    </row>
    <row r="137" spans="1:11" x14ac:dyDescent="0.25">
      <c r="A137" s="92">
        <v>566</v>
      </c>
      <c r="B137" s="88" t="s">
        <v>450</v>
      </c>
      <c r="C137" s="93">
        <v>42536</v>
      </c>
      <c r="D137" s="104" t="s">
        <v>2490</v>
      </c>
      <c r="E137" s="94">
        <v>6000</v>
      </c>
      <c r="F137" s="95" t="str">
        <f t="shared" si="8"/>
        <v>641</v>
      </c>
      <c r="G137" s="95" t="str">
        <f t="shared" si="9"/>
        <v>6</v>
      </c>
      <c r="H137" s="95" t="s">
        <v>13</v>
      </c>
      <c r="I137" s="105">
        <f t="shared" si="10"/>
        <v>6000</v>
      </c>
      <c r="J137" s="92"/>
      <c r="K137" s="97" t="s">
        <v>1748</v>
      </c>
    </row>
    <row r="138" spans="1:11" x14ac:dyDescent="0.25">
      <c r="A138" s="92">
        <v>592</v>
      </c>
      <c r="B138" s="88" t="s">
        <v>451</v>
      </c>
      <c r="C138" s="93">
        <v>42549</v>
      </c>
      <c r="D138" s="104" t="s">
        <v>2490</v>
      </c>
      <c r="E138" s="94">
        <v>1900</v>
      </c>
      <c r="F138" s="95" t="str">
        <f t="shared" si="8"/>
        <v>653</v>
      </c>
      <c r="G138" s="95" t="str">
        <f t="shared" si="9"/>
        <v>6</v>
      </c>
      <c r="H138" s="95" t="s">
        <v>13</v>
      </c>
      <c r="I138" s="105">
        <f t="shared" si="10"/>
        <v>1900</v>
      </c>
      <c r="J138" s="92"/>
      <c r="K138" s="102" t="s">
        <v>1749</v>
      </c>
    </row>
    <row r="139" spans="1:11" hidden="1" x14ac:dyDescent="0.25">
      <c r="A139" s="8">
        <v>418</v>
      </c>
      <c r="B139" s="3" t="s">
        <v>454</v>
      </c>
      <c r="C139" s="9">
        <v>42614</v>
      </c>
      <c r="D139" s="23">
        <v>45412</v>
      </c>
      <c r="E139" s="14">
        <v>0</v>
      </c>
      <c r="F139" s="21" t="str">
        <f t="shared" si="8"/>
        <v>622</v>
      </c>
      <c r="G139" s="11" t="str">
        <f t="shared" si="9"/>
        <v>6</v>
      </c>
      <c r="H139" s="11"/>
      <c r="I139" s="7">
        <f t="shared" si="10"/>
        <v>0</v>
      </c>
      <c r="J139" s="8"/>
      <c r="K139" s="8"/>
    </row>
    <row r="140" spans="1:11" x14ac:dyDescent="0.25">
      <c r="A140" s="92">
        <v>593</v>
      </c>
      <c r="B140" s="88" t="s">
        <v>452</v>
      </c>
      <c r="C140" s="93">
        <v>42613</v>
      </c>
      <c r="D140" s="104" t="s">
        <v>2490</v>
      </c>
      <c r="E140" s="94">
        <v>2600</v>
      </c>
      <c r="F140" s="95" t="str">
        <f t="shared" si="8"/>
        <v>653</v>
      </c>
      <c r="G140" s="95" t="str">
        <f t="shared" si="9"/>
        <v>6</v>
      </c>
      <c r="H140" s="95" t="s">
        <v>13</v>
      </c>
      <c r="I140" s="105">
        <f t="shared" si="10"/>
        <v>2600</v>
      </c>
      <c r="J140" s="92"/>
      <c r="K140" s="97" t="s">
        <v>1748</v>
      </c>
    </row>
    <row r="141" spans="1:11" ht="18" customHeight="1" x14ac:dyDescent="0.25">
      <c r="A141" s="92">
        <v>594</v>
      </c>
      <c r="B141" s="88" t="s">
        <v>453</v>
      </c>
      <c r="C141" s="93">
        <v>42613</v>
      </c>
      <c r="D141" s="104" t="s">
        <v>2490</v>
      </c>
      <c r="E141" s="94">
        <v>2600</v>
      </c>
      <c r="F141" s="95" t="str">
        <f t="shared" si="8"/>
        <v>653</v>
      </c>
      <c r="G141" s="95" t="str">
        <f t="shared" si="9"/>
        <v>6</v>
      </c>
      <c r="H141" s="95" t="s">
        <v>13</v>
      </c>
      <c r="I141" s="105">
        <f t="shared" si="10"/>
        <v>2600</v>
      </c>
      <c r="J141" s="92"/>
      <c r="K141" s="97" t="s">
        <v>1748</v>
      </c>
    </row>
    <row r="142" spans="1:11" x14ac:dyDescent="0.25">
      <c r="A142" s="92">
        <v>617</v>
      </c>
      <c r="B142" s="88" t="s">
        <v>455</v>
      </c>
      <c r="C142" s="93">
        <v>42669</v>
      </c>
      <c r="D142" s="104" t="s">
        <v>2490</v>
      </c>
      <c r="E142" s="94">
        <v>2286</v>
      </c>
      <c r="F142" s="95" t="str">
        <f t="shared" si="8"/>
        <v>663</v>
      </c>
      <c r="G142" s="95" t="str">
        <f t="shared" si="9"/>
        <v>6</v>
      </c>
      <c r="H142" s="100" t="s">
        <v>13</v>
      </c>
      <c r="I142" s="105">
        <f t="shared" si="10"/>
        <v>2286</v>
      </c>
      <c r="J142" s="127" t="s">
        <v>1745</v>
      </c>
      <c r="K142" s="97" t="s">
        <v>1748</v>
      </c>
    </row>
    <row r="143" spans="1:11" x14ac:dyDescent="0.25">
      <c r="A143" s="92">
        <v>618</v>
      </c>
      <c r="B143" s="88" t="s">
        <v>456</v>
      </c>
      <c r="C143" s="93">
        <v>42671</v>
      </c>
      <c r="D143" s="104" t="s">
        <v>2490</v>
      </c>
      <c r="E143" s="94">
        <v>1678.21</v>
      </c>
      <c r="F143" s="95" t="str">
        <f t="shared" si="8"/>
        <v>663</v>
      </c>
      <c r="G143" s="95" t="str">
        <f t="shared" si="9"/>
        <v>6</v>
      </c>
      <c r="H143" s="100" t="s">
        <v>13</v>
      </c>
      <c r="I143" s="105">
        <f t="shared" si="10"/>
        <v>1678.21</v>
      </c>
      <c r="J143" s="127" t="s">
        <v>1745</v>
      </c>
      <c r="K143" s="97" t="s">
        <v>1748</v>
      </c>
    </row>
    <row r="144" spans="1:11" x14ac:dyDescent="0.25">
      <c r="A144" s="92">
        <v>431</v>
      </c>
      <c r="B144" s="88" t="s">
        <v>457</v>
      </c>
      <c r="C144" s="93">
        <v>42702</v>
      </c>
      <c r="D144" s="104" t="s">
        <v>2490</v>
      </c>
      <c r="E144" s="94">
        <v>132050</v>
      </c>
      <c r="F144" s="95" t="str">
        <f t="shared" si="8"/>
        <v>624</v>
      </c>
      <c r="G144" s="95" t="str">
        <f t="shared" si="9"/>
        <v>6</v>
      </c>
      <c r="H144" s="100" t="s">
        <v>13</v>
      </c>
      <c r="I144" s="105">
        <f t="shared" si="10"/>
        <v>132050</v>
      </c>
      <c r="J144" s="127" t="s">
        <v>1745</v>
      </c>
      <c r="K144" s="97" t="s">
        <v>1748</v>
      </c>
    </row>
    <row r="145" spans="1:11" x14ac:dyDescent="0.25">
      <c r="A145" s="92">
        <v>607</v>
      </c>
      <c r="B145" s="88" t="s">
        <v>458</v>
      </c>
      <c r="C145" s="93">
        <v>42712</v>
      </c>
      <c r="D145" s="104" t="s">
        <v>2490</v>
      </c>
      <c r="E145" s="94">
        <v>33632</v>
      </c>
      <c r="F145" s="95" t="str">
        <f t="shared" si="8"/>
        <v>659</v>
      </c>
      <c r="G145" s="95" t="str">
        <f t="shared" si="9"/>
        <v>6</v>
      </c>
      <c r="H145" s="95" t="s">
        <v>13</v>
      </c>
      <c r="I145" s="105">
        <f t="shared" si="10"/>
        <v>33632</v>
      </c>
      <c r="J145" s="92"/>
      <c r="K145" s="97" t="s">
        <v>1748</v>
      </c>
    </row>
    <row r="146" spans="1:11" x14ac:dyDescent="0.25">
      <c r="A146" s="92">
        <v>432</v>
      </c>
      <c r="B146" s="88" t="s">
        <v>459</v>
      </c>
      <c r="C146" s="93">
        <v>42744</v>
      </c>
      <c r="D146" s="104" t="s">
        <v>2490</v>
      </c>
      <c r="E146" s="94">
        <v>54783</v>
      </c>
      <c r="F146" s="95" t="str">
        <f t="shared" si="8"/>
        <v>624</v>
      </c>
      <c r="G146" s="95" t="str">
        <f t="shared" si="9"/>
        <v>6</v>
      </c>
      <c r="H146" s="95" t="s">
        <v>13</v>
      </c>
      <c r="I146" s="105">
        <f t="shared" si="10"/>
        <v>54783</v>
      </c>
      <c r="J146" s="92"/>
      <c r="K146" s="97" t="s">
        <v>1748</v>
      </c>
    </row>
    <row r="147" spans="1:11" x14ac:dyDescent="0.25">
      <c r="A147" s="92">
        <v>745</v>
      </c>
      <c r="B147" s="88" t="s">
        <v>460</v>
      </c>
      <c r="C147" s="93">
        <v>42782</v>
      </c>
      <c r="D147" s="104" t="s">
        <v>2490</v>
      </c>
      <c r="E147" s="94">
        <v>4300</v>
      </c>
      <c r="F147" s="95" t="str">
        <f t="shared" si="8"/>
        <v>681</v>
      </c>
      <c r="G147" s="95" t="str">
        <f t="shared" si="9"/>
        <v>6</v>
      </c>
      <c r="H147" s="95" t="s">
        <v>13</v>
      </c>
      <c r="I147" s="105">
        <f t="shared" si="10"/>
        <v>4300</v>
      </c>
      <c r="J147" s="92"/>
      <c r="K147" s="97" t="s">
        <v>1748</v>
      </c>
    </row>
    <row r="148" spans="1:11" x14ac:dyDescent="0.25">
      <c r="A148" s="92">
        <v>645</v>
      </c>
      <c r="B148" s="88" t="s">
        <v>461</v>
      </c>
      <c r="C148" s="93">
        <v>42800</v>
      </c>
      <c r="D148" s="104" t="s">
        <v>2490</v>
      </c>
      <c r="E148" s="94">
        <v>2950</v>
      </c>
      <c r="F148" s="95" t="str">
        <f t="shared" si="8"/>
        <v>669</v>
      </c>
      <c r="G148" s="95" t="str">
        <f t="shared" si="9"/>
        <v>6</v>
      </c>
      <c r="H148" s="95" t="s">
        <v>13</v>
      </c>
      <c r="I148" s="105">
        <f t="shared" si="10"/>
        <v>2950</v>
      </c>
      <c r="J148" s="92"/>
      <c r="K148" s="97" t="s">
        <v>1748</v>
      </c>
    </row>
    <row r="149" spans="1:11" hidden="1" x14ac:dyDescent="0.25">
      <c r="A149" s="8">
        <v>646</v>
      </c>
      <c r="B149" s="3" t="s">
        <v>464</v>
      </c>
      <c r="C149" s="9">
        <v>42867</v>
      </c>
      <c r="D149" s="23">
        <v>44791</v>
      </c>
      <c r="E149" s="24">
        <v>0</v>
      </c>
      <c r="F149" s="21" t="str">
        <f t="shared" si="8"/>
        <v>669</v>
      </c>
      <c r="G149" s="11" t="str">
        <f t="shared" si="9"/>
        <v>6</v>
      </c>
      <c r="H149" s="11" t="s">
        <v>98</v>
      </c>
      <c r="I149" s="7">
        <f t="shared" si="10"/>
        <v>0</v>
      </c>
      <c r="J149" s="25" t="s">
        <v>1745</v>
      </c>
      <c r="K149" s="18" t="s">
        <v>1748</v>
      </c>
    </row>
    <row r="150" spans="1:11" x14ac:dyDescent="0.25">
      <c r="A150" s="92">
        <v>433</v>
      </c>
      <c r="B150" s="88" t="s">
        <v>462</v>
      </c>
      <c r="C150" s="93">
        <v>42824</v>
      </c>
      <c r="D150" s="104" t="s">
        <v>2490</v>
      </c>
      <c r="E150" s="94">
        <v>357463.9</v>
      </c>
      <c r="F150" s="95" t="str">
        <f t="shared" si="8"/>
        <v>624</v>
      </c>
      <c r="G150" s="95" t="str">
        <f t="shared" si="9"/>
        <v>6</v>
      </c>
      <c r="H150" s="95" t="s">
        <v>13</v>
      </c>
      <c r="I150" s="105">
        <f t="shared" si="10"/>
        <v>357463.9</v>
      </c>
      <c r="J150" s="92"/>
      <c r="K150" s="97" t="s">
        <v>1748</v>
      </c>
    </row>
    <row r="151" spans="1:11" hidden="1" x14ac:dyDescent="0.25">
      <c r="A151" s="8">
        <v>647</v>
      </c>
      <c r="B151" s="3" t="s">
        <v>466</v>
      </c>
      <c r="C151" s="9">
        <v>42900</v>
      </c>
      <c r="D151" s="23">
        <v>45468</v>
      </c>
      <c r="E151" s="14">
        <v>0</v>
      </c>
      <c r="F151" s="21" t="str">
        <f t="shared" si="8"/>
        <v>669</v>
      </c>
      <c r="G151" s="11" t="str">
        <f t="shared" si="9"/>
        <v>6</v>
      </c>
      <c r="H151" s="11"/>
      <c r="I151" s="7">
        <f t="shared" si="10"/>
        <v>0</v>
      </c>
      <c r="J151" s="8"/>
      <c r="K151" s="8"/>
    </row>
    <row r="152" spans="1:11" hidden="1" x14ac:dyDescent="0.25">
      <c r="A152" s="8">
        <v>482</v>
      </c>
      <c r="B152" s="3" t="s">
        <v>467</v>
      </c>
      <c r="C152" s="9">
        <v>42947</v>
      </c>
      <c r="D152" s="23">
        <v>45716</v>
      </c>
      <c r="E152" s="14">
        <v>0</v>
      </c>
      <c r="F152" s="21" t="str">
        <f t="shared" si="8"/>
        <v>629</v>
      </c>
      <c r="G152" s="11" t="str">
        <f t="shared" si="9"/>
        <v>6</v>
      </c>
      <c r="H152" s="11"/>
      <c r="I152" s="7">
        <f t="shared" si="10"/>
        <v>0</v>
      </c>
      <c r="J152" s="8"/>
      <c r="K152" s="8"/>
    </row>
    <row r="153" spans="1:11" hidden="1" x14ac:dyDescent="0.25">
      <c r="A153" s="8">
        <v>483</v>
      </c>
      <c r="B153" s="3" t="s">
        <v>468</v>
      </c>
      <c r="C153" s="9">
        <v>42947</v>
      </c>
      <c r="D153" s="23">
        <v>45351</v>
      </c>
      <c r="E153" s="14">
        <v>0</v>
      </c>
      <c r="F153" s="21" t="str">
        <f t="shared" si="8"/>
        <v>629</v>
      </c>
      <c r="G153" s="11" t="str">
        <f t="shared" si="9"/>
        <v>6</v>
      </c>
      <c r="H153" s="11"/>
      <c r="I153" s="7">
        <f t="shared" si="10"/>
        <v>0</v>
      </c>
      <c r="J153" s="8"/>
      <c r="K153" s="8"/>
    </row>
    <row r="154" spans="1:11" hidden="1" x14ac:dyDescent="0.25">
      <c r="A154" s="8">
        <v>484</v>
      </c>
      <c r="B154" s="3" t="s">
        <v>469</v>
      </c>
      <c r="C154" s="9">
        <v>42947</v>
      </c>
      <c r="D154" s="23">
        <v>46139</v>
      </c>
      <c r="E154" s="14">
        <v>1848</v>
      </c>
      <c r="F154" s="21" t="str">
        <f t="shared" si="8"/>
        <v>629</v>
      </c>
      <c r="G154" s="11" t="str">
        <f t="shared" si="9"/>
        <v>6</v>
      </c>
      <c r="H154" s="11"/>
      <c r="I154" s="7">
        <f t="shared" si="10"/>
        <v>0</v>
      </c>
      <c r="J154" s="8"/>
      <c r="K154" s="8"/>
    </row>
    <row r="155" spans="1:11" x14ac:dyDescent="0.25">
      <c r="A155" s="92">
        <v>619</v>
      </c>
      <c r="B155" s="88" t="s">
        <v>463</v>
      </c>
      <c r="C155" s="93">
        <v>42825</v>
      </c>
      <c r="D155" s="104" t="s">
        <v>2490</v>
      </c>
      <c r="E155" s="94">
        <v>116294</v>
      </c>
      <c r="F155" s="95" t="str">
        <f t="shared" si="8"/>
        <v>663</v>
      </c>
      <c r="G155" s="95" t="str">
        <f t="shared" si="9"/>
        <v>6</v>
      </c>
      <c r="H155" s="95" t="s">
        <v>13</v>
      </c>
      <c r="I155" s="105">
        <f t="shared" si="10"/>
        <v>116294</v>
      </c>
      <c r="J155" s="92"/>
      <c r="K155" s="97" t="s">
        <v>1748</v>
      </c>
    </row>
    <row r="156" spans="1:11" x14ac:dyDescent="0.25">
      <c r="A156" s="92">
        <v>746</v>
      </c>
      <c r="B156" s="88" t="s">
        <v>465</v>
      </c>
      <c r="C156" s="93">
        <v>42881</v>
      </c>
      <c r="D156" s="104" t="s">
        <v>2490</v>
      </c>
      <c r="E156" s="94">
        <v>12420</v>
      </c>
      <c r="F156" s="95" t="str">
        <f t="shared" si="8"/>
        <v>681</v>
      </c>
      <c r="G156" s="95" t="str">
        <f t="shared" si="9"/>
        <v>6</v>
      </c>
      <c r="H156" s="95" t="s">
        <v>13</v>
      </c>
      <c r="I156" s="105">
        <f t="shared" si="10"/>
        <v>12420</v>
      </c>
      <c r="J156" s="92"/>
      <c r="K156" s="97" t="s">
        <v>1748</v>
      </c>
    </row>
    <row r="157" spans="1:11" x14ac:dyDescent="0.25">
      <c r="A157" s="92">
        <v>567</v>
      </c>
      <c r="B157" s="88" t="s">
        <v>470</v>
      </c>
      <c r="C157" s="93">
        <v>42970</v>
      </c>
      <c r="D157" s="104" t="s">
        <v>2490</v>
      </c>
      <c r="E157" s="94">
        <v>565</v>
      </c>
      <c r="F157" s="95" t="str">
        <f t="shared" si="8"/>
        <v>641</v>
      </c>
      <c r="G157" s="95" t="str">
        <f t="shared" si="9"/>
        <v>6</v>
      </c>
      <c r="H157" s="95" t="s">
        <v>13</v>
      </c>
      <c r="I157" s="105">
        <f t="shared" si="10"/>
        <v>565</v>
      </c>
      <c r="J157" s="92"/>
      <c r="K157" s="97" t="s">
        <v>1748</v>
      </c>
    </row>
    <row r="158" spans="1:11" x14ac:dyDescent="0.25">
      <c r="A158" s="92">
        <v>608</v>
      </c>
      <c r="B158" s="88" t="s">
        <v>471</v>
      </c>
      <c r="C158" s="93">
        <v>43008</v>
      </c>
      <c r="D158" s="104" t="s">
        <v>2490</v>
      </c>
      <c r="E158" s="94">
        <v>43200</v>
      </c>
      <c r="F158" s="95" t="str">
        <f t="shared" si="8"/>
        <v>659</v>
      </c>
      <c r="G158" s="95" t="str">
        <f t="shared" si="9"/>
        <v>6</v>
      </c>
      <c r="H158" s="95" t="s">
        <v>13</v>
      </c>
      <c r="I158" s="105">
        <f t="shared" si="10"/>
        <v>43200</v>
      </c>
      <c r="J158" s="92"/>
      <c r="K158" s="97" t="s">
        <v>1748</v>
      </c>
    </row>
    <row r="159" spans="1:11" x14ac:dyDescent="0.25">
      <c r="A159" s="92">
        <v>425</v>
      </c>
      <c r="B159" s="88" t="s">
        <v>472</v>
      </c>
      <c r="C159" s="93">
        <v>43100</v>
      </c>
      <c r="D159" s="104" t="s">
        <v>2490</v>
      </c>
      <c r="E159" s="94">
        <v>22431.18</v>
      </c>
      <c r="F159" s="95" t="str">
        <f t="shared" si="8"/>
        <v>623</v>
      </c>
      <c r="G159" s="95" t="str">
        <f t="shared" si="9"/>
        <v>6</v>
      </c>
      <c r="H159" s="95" t="s">
        <v>13</v>
      </c>
      <c r="I159" s="105">
        <f t="shared" si="10"/>
        <v>22431.18</v>
      </c>
      <c r="J159" s="92"/>
      <c r="K159" s="97" t="s">
        <v>1748</v>
      </c>
    </row>
    <row r="160" spans="1:11" x14ac:dyDescent="0.25">
      <c r="A160" s="92">
        <v>485</v>
      </c>
      <c r="B160" s="88" t="s">
        <v>473</v>
      </c>
      <c r="C160" s="93">
        <v>43130</v>
      </c>
      <c r="D160" s="104" t="s">
        <v>2490</v>
      </c>
      <c r="E160" s="94">
        <v>4170</v>
      </c>
      <c r="F160" s="95" t="str">
        <f t="shared" si="8"/>
        <v>629</v>
      </c>
      <c r="G160" s="95" t="str">
        <f t="shared" si="9"/>
        <v>6</v>
      </c>
      <c r="H160" s="100" t="s">
        <v>13</v>
      </c>
      <c r="I160" s="105">
        <f t="shared" si="10"/>
        <v>4170</v>
      </c>
      <c r="J160" s="92"/>
      <c r="K160" s="97" t="s">
        <v>1748</v>
      </c>
    </row>
    <row r="161" spans="1:11" x14ac:dyDescent="0.25">
      <c r="A161" s="92">
        <v>648</v>
      </c>
      <c r="B161" s="88" t="s">
        <v>474</v>
      </c>
      <c r="C161" s="93">
        <v>43189</v>
      </c>
      <c r="D161" s="104" t="s">
        <v>2490</v>
      </c>
      <c r="E161" s="94">
        <v>4000</v>
      </c>
      <c r="F161" s="95" t="str">
        <f t="shared" si="8"/>
        <v>669</v>
      </c>
      <c r="G161" s="95" t="str">
        <f t="shared" si="9"/>
        <v>6</v>
      </c>
      <c r="H161" s="95" t="s">
        <v>13</v>
      </c>
      <c r="I161" s="105">
        <f t="shared" si="10"/>
        <v>4000</v>
      </c>
      <c r="J161" s="92"/>
      <c r="K161" s="97" t="s">
        <v>1748</v>
      </c>
    </row>
    <row r="162" spans="1:11" x14ac:dyDescent="0.25">
      <c r="A162" s="92">
        <v>486</v>
      </c>
      <c r="B162" s="88" t="s">
        <v>475</v>
      </c>
      <c r="C162" s="93">
        <v>43237</v>
      </c>
      <c r="D162" s="104" t="s">
        <v>2490</v>
      </c>
      <c r="E162" s="94">
        <v>2470</v>
      </c>
      <c r="F162" s="95" t="str">
        <f t="shared" si="8"/>
        <v>629</v>
      </c>
      <c r="G162" s="95" t="str">
        <f t="shared" si="9"/>
        <v>6</v>
      </c>
      <c r="H162" s="100" t="s">
        <v>13</v>
      </c>
      <c r="I162" s="105">
        <f t="shared" ref="I162:I193" si="11">+IF(H162&gt;0,E162,0)</f>
        <v>2470</v>
      </c>
      <c r="J162" s="92"/>
      <c r="K162" s="97" t="s">
        <v>1748</v>
      </c>
    </row>
    <row r="163" spans="1:11" x14ac:dyDescent="0.25">
      <c r="A163" s="92">
        <v>649</v>
      </c>
      <c r="B163" s="88" t="s">
        <v>476</v>
      </c>
      <c r="C163" s="93">
        <v>43243</v>
      </c>
      <c r="D163" s="104" t="s">
        <v>2490</v>
      </c>
      <c r="E163" s="94">
        <v>1463.62</v>
      </c>
      <c r="F163" s="95" t="str">
        <f t="shared" si="8"/>
        <v>669</v>
      </c>
      <c r="G163" s="95" t="str">
        <f t="shared" si="9"/>
        <v>6</v>
      </c>
      <c r="H163" s="100" t="s">
        <v>13</v>
      </c>
      <c r="I163" s="105">
        <f t="shared" si="11"/>
        <v>1463.62</v>
      </c>
      <c r="J163" s="92"/>
      <c r="K163" s="97" t="s">
        <v>1748</v>
      </c>
    </row>
    <row r="164" spans="1:11" hidden="1" x14ac:dyDescent="0.25">
      <c r="A164" s="8">
        <v>620</v>
      </c>
      <c r="B164" s="3" t="s">
        <v>479</v>
      </c>
      <c r="C164" s="9">
        <v>43298</v>
      </c>
      <c r="D164" s="23">
        <v>45291</v>
      </c>
      <c r="E164" s="14">
        <v>0</v>
      </c>
      <c r="F164" s="21" t="str">
        <f t="shared" si="8"/>
        <v>663</v>
      </c>
      <c r="G164" s="11" t="str">
        <f t="shared" si="9"/>
        <v>6</v>
      </c>
      <c r="H164" s="11" t="s">
        <v>13</v>
      </c>
      <c r="I164" s="7">
        <f t="shared" si="11"/>
        <v>0</v>
      </c>
      <c r="J164" s="8"/>
      <c r="K164" s="18" t="s">
        <v>1748</v>
      </c>
    </row>
    <row r="165" spans="1:11" hidden="1" x14ac:dyDescent="0.25">
      <c r="A165" s="8">
        <v>621</v>
      </c>
      <c r="B165" s="3" t="s">
        <v>480</v>
      </c>
      <c r="C165" s="9">
        <v>43300</v>
      </c>
      <c r="D165" s="23">
        <v>45291</v>
      </c>
      <c r="E165" s="14">
        <v>0</v>
      </c>
      <c r="F165" s="21" t="str">
        <f t="shared" si="8"/>
        <v>663</v>
      </c>
      <c r="G165" s="11" t="str">
        <f t="shared" si="9"/>
        <v>6</v>
      </c>
      <c r="H165" s="11" t="s">
        <v>13</v>
      </c>
      <c r="I165" s="7">
        <f t="shared" si="11"/>
        <v>0</v>
      </c>
      <c r="J165" s="8"/>
      <c r="K165" s="18" t="s">
        <v>1748</v>
      </c>
    </row>
    <row r="166" spans="1:11" x14ac:dyDescent="0.25">
      <c r="A166" s="92">
        <v>650</v>
      </c>
      <c r="B166" s="88" t="s">
        <v>477</v>
      </c>
      <c r="C166" s="93">
        <v>43243</v>
      </c>
      <c r="D166" s="104" t="s">
        <v>2490</v>
      </c>
      <c r="E166" s="94">
        <v>417.07</v>
      </c>
      <c r="F166" s="95" t="str">
        <f t="shared" si="8"/>
        <v>669</v>
      </c>
      <c r="G166" s="95" t="str">
        <f t="shared" si="9"/>
        <v>6</v>
      </c>
      <c r="H166" s="100" t="s">
        <v>13</v>
      </c>
      <c r="I166" s="105">
        <f t="shared" si="11"/>
        <v>417.07</v>
      </c>
      <c r="J166" s="92"/>
      <c r="K166" s="97" t="s">
        <v>1748</v>
      </c>
    </row>
    <row r="167" spans="1:11" hidden="1" x14ac:dyDescent="0.25">
      <c r="A167" s="8">
        <v>487</v>
      </c>
      <c r="B167" s="3" t="s">
        <v>482</v>
      </c>
      <c r="C167" s="9">
        <v>43373</v>
      </c>
      <c r="D167" s="23">
        <v>45869</v>
      </c>
      <c r="E167" s="14">
        <v>0</v>
      </c>
      <c r="F167" s="21" t="str">
        <f t="shared" si="8"/>
        <v>629</v>
      </c>
      <c r="G167" s="11" t="str">
        <f t="shared" si="9"/>
        <v>6</v>
      </c>
      <c r="H167" s="11"/>
      <c r="I167" s="7">
        <f t="shared" si="11"/>
        <v>0</v>
      </c>
      <c r="J167" s="8"/>
      <c r="K167" s="8"/>
    </row>
    <row r="168" spans="1:11" hidden="1" x14ac:dyDescent="0.25">
      <c r="A168" s="8">
        <v>488</v>
      </c>
      <c r="B168" s="3" t="s">
        <v>483</v>
      </c>
      <c r="C168" s="9">
        <v>43373</v>
      </c>
      <c r="D168" s="23">
        <v>45291</v>
      </c>
      <c r="E168" s="14">
        <v>0</v>
      </c>
      <c r="F168" s="21" t="str">
        <f t="shared" si="8"/>
        <v>629</v>
      </c>
      <c r="G168" s="11" t="str">
        <f t="shared" si="9"/>
        <v>6</v>
      </c>
      <c r="H168" s="11"/>
      <c r="I168" s="7">
        <f t="shared" si="11"/>
        <v>0</v>
      </c>
      <c r="J168" s="8"/>
      <c r="K168" s="8"/>
    </row>
    <row r="169" spans="1:11" hidden="1" x14ac:dyDescent="0.25">
      <c r="A169" s="8">
        <v>489</v>
      </c>
      <c r="B169" s="3" t="s">
        <v>1836</v>
      </c>
      <c r="C169" s="9">
        <v>43373</v>
      </c>
      <c r="D169" s="23">
        <v>44865</v>
      </c>
      <c r="E169" s="14">
        <v>0</v>
      </c>
      <c r="F169" s="21" t="str">
        <f t="shared" si="8"/>
        <v>022</v>
      </c>
      <c r="G169" s="11" t="str">
        <f t="shared" si="9"/>
        <v>0</v>
      </c>
      <c r="H169" s="11"/>
      <c r="I169" s="7">
        <f t="shared" si="11"/>
        <v>0</v>
      </c>
      <c r="J169" s="8"/>
      <c r="K169" s="8"/>
    </row>
    <row r="170" spans="1:11" x14ac:dyDescent="0.25">
      <c r="A170" s="92">
        <v>651</v>
      </c>
      <c r="B170" s="88" t="s">
        <v>481</v>
      </c>
      <c r="C170" s="93">
        <v>43312</v>
      </c>
      <c r="D170" s="104" t="s">
        <v>2490</v>
      </c>
      <c r="E170" s="94">
        <v>12026.4</v>
      </c>
      <c r="F170" s="95" t="str">
        <f t="shared" si="8"/>
        <v>669</v>
      </c>
      <c r="G170" s="95" t="str">
        <f t="shared" si="9"/>
        <v>6</v>
      </c>
      <c r="H170" s="95" t="s">
        <v>13</v>
      </c>
      <c r="I170" s="105">
        <f t="shared" si="11"/>
        <v>12026.4</v>
      </c>
      <c r="J170" s="92"/>
      <c r="K170" s="97" t="s">
        <v>1748</v>
      </c>
    </row>
    <row r="171" spans="1:11" x14ac:dyDescent="0.25">
      <c r="A171" s="92">
        <v>568</v>
      </c>
      <c r="B171" s="88" t="s">
        <v>484</v>
      </c>
      <c r="C171" s="93">
        <v>43373</v>
      </c>
      <c r="D171" s="104" t="s">
        <v>2490</v>
      </c>
      <c r="E171" s="94">
        <v>1200</v>
      </c>
      <c r="F171" s="95" t="str">
        <f t="shared" si="8"/>
        <v>641</v>
      </c>
      <c r="G171" s="95" t="str">
        <f t="shared" si="9"/>
        <v>6</v>
      </c>
      <c r="H171" s="95" t="s">
        <v>13</v>
      </c>
      <c r="I171" s="105">
        <f t="shared" si="11"/>
        <v>1200</v>
      </c>
      <c r="J171" s="92"/>
      <c r="K171" s="97" t="s">
        <v>1748</v>
      </c>
    </row>
    <row r="172" spans="1:11" x14ac:dyDescent="0.25">
      <c r="A172" s="92">
        <v>402</v>
      </c>
      <c r="B172" s="88" t="s">
        <v>486</v>
      </c>
      <c r="C172" s="93">
        <v>43381</v>
      </c>
      <c r="D172" s="104" t="s">
        <v>2490</v>
      </c>
      <c r="E172" s="94">
        <v>10650</v>
      </c>
      <c r="F172" s="95" t="str">
        <f t="shared" si="8"/>
        <v>610</v>
      </c>
      <c r="G172" s="95" t="str">
        <f t="shared" si="9"/>
        <v>6</v>
      </c>
      <c r="H172" s="95" t="s">
        <v>13</v>
      </c>
      <c r="I172" s="105">
        <f t="shared" si="11"/>
        <v>10650</v>
      </c>
      <c r="J172" s="92"/>
      <c r="K172" s="102" t="s">
        <v>1749</v>
      </c>
    </row>
    <row r="173" spans="1:11" x14ac:dyDescent="0.25">
      <c r="A173" s="92">
        <v>491</v>
      </c>
      <c r="B173" s="88" t="s">
        <v>491</v>
      </c>
      <c r="C173" s="93">
        <v>43440</v>
      </c>
      <c r="D173" s="104" t="s">
        <v>2490</v>
      </c>
      <c r="E173" s="94">
        <v>2470</v>
      </c>
      <c r="F173" s="95" t="str">
        <f t="shared" si="8"/>
        <v>629</v>
      </c>
      <c r="G173" s="95" t="str">
        <f t="shared" si="9"/>
        <v>6</v>
      </c>
      <c r="H173" s="100" t="s">
        <v>13</v>
      </c>
      <c r="I173" s="105">
        <f t="shared" si="11"/>
        <v>2470</v>
      </c>
      <c r="J173" s="92"/>
      <c r="K173" s="97" t="s">
        <v>1748</v>
      </c>
    </row>
    <row r="174" spans="1:11" x14ac:dyDescent="0.25">
      <c r="A174" s="92">
        <v>492</v>
      </c>
      <c r="B174" s="88" t="s">
        <v>492</v>
      </c>
      <c r="C174" s="93">
        <v>43440</v>
      </c>
      <c r="D174" s="104" t="s">
        <v>2490</v>
      </c>
      <c r="E174" s="94">
        <v>2470</v>
      </c>
      <c r="F174" s="95" t="str">
        <f t="shared" si="8"/>
        <v>629</v>
      </c>
      <c r="G174" s="95" t="str">
        <f t="shared" si="9"/>
        <v>6</v>
      </c>
      <c r="H174" s="100" t="s">
        <v>13</v>
      </c>
      <c r="I174" s="105">
        <f t="shared" si="11"/>
        <v>2470</v>
      </c>
      <c r="J174" s="92"/>
      <c r="K174" s="97" t="s">
        <v>1748</v>
      </c>
    </row>
    <row r="175" spans="1:11" x14ac:dyDescent="0.25">
      <c r="A175" s="92">
        <v>493</v>
      </c>
      <c r="B175" s="88" t="s">
        <v>493</v>
      </c>
      <c r="C175" s="93">
        <v>43440</v>
      </c>
      <c r="D175" s="104" t="s">
        <v>2490</v>
      </c>
      <c r="E175" s="94">
        <v>2470</v>
      </c>
      <c r="F175" s="95" t="str">
        <f t="shared" si="8"/>
        <v>629</v>
      </c>
      <c r="G175" s="95" t="str">
        <f t="shared" si="9"/>
        <v>6</v>
      </c>
      <c r="H175" s="100" t="s">
        <v>13</v>
      </c>
      <c r="I175" s="105">
        <f t="shared" si="11"/>
        <v>2470</v>
      </c>
      <c r="J175" s="92"/>
      <c r="K175" s="97" t="s">
        <v>1748</v>
      </c>
    </row>
    <row r="176" spans="1:11" x14ac:dyDescent="0.25">
      <c r="A176" s="92">
        <v>495</v>
      </c>
      <c r="B176" s="88" t="s">
        <v>494</v>
      </c>
      <c r="C176" s="93">
        <v>43440</v>
      </c>
      <c r="D176" s="104" t="s">
        <v>2490</v>
      </c>
      <c r="E176" s="94">
        <v>1992</v>
      </c>
      <c r="F176" s="95" t="str">
        <f t="shared" si="8"/>
        <v>629</v>
      </c>
      <c r="G176" s="95" t="str">
        <f t="shared" si="9"/>
        <v>6</v>
      </c>
      <c r="H176" s="100" t="s">
        <v>13</v>
      </c>
      <c r="I176" s="105">
        <f t="shared" si="11"/>
        <v>1992</v>
      </c>
      <c r="J176" s="92"/>
      <c r="K176" s="97" t="s">
        <v>1748</v>
      </c>
    </row>
    <row r="177" spans="1:11" x14ac:dyDescent="0.25">
      <c r="A177" s="92">
        <v>494</v>
      </c>
      <c r="B177" s="88" t="s">
        <v>495</v>
      </c>
      <c r="C177" s="93">
        <v>43440</v>
      </c>
      <c r="D177" s="104" t="s">
        <v>2490</v>
      </c>
      <c r="E177" s="94">
        <v>1992</v>
      </c>
      <c r="F177" s="95" t="str">
        <f t="shared" si="8"/>
        <v>629</v>
      </c>
      <c r="G177" s="95" t="str">
        <f t="shared" si="9"/>
        <v>6</v>
      </c>
      <c r="H177" s="100" t="s">
        <v>13</v>
      </c>
      <c r="I177" s="105">
        <f t="shared" si="11"/>
        <v>1992</v>
      </c>
      <c r="J177" s="92"/>
      <c r="K177" s="97" t="s">
        <v>1748</v>
      </c>
    </row>
    <row r="178" spans="1:11" x14ac:dyDescent="0.25">
      <c r="A178" s="92">
        <v>571</v>
      </c>
      <c r="B178" s="88" t="s">
        <v>496</v>
      </c>
      <c r="C178" s="93">
        <v>43445</v>
      </c>
      <c r="D178" s="104" t="s">
        <v>2490</v>
      </c>
      <c r="E178" s="94">
        <v>890</v>
      </c>
      <c r="F178" s="95" t="str">
        <f t="shared" si="8"/>
        <v>641</v>
      </c>
      <c r="G178" s="95" t="str">
        <f t="shared" si="9"/>
        <v>6</v>
      </c>
      <c r="H178" s="95" t="s">
        <v>13</v>
      </c>
      <c r="I178" s="105">
        <f t="shared" si="11"/>
        <v>890</v>
      </c>
      <c r="J178" s="92"/>
      <c r="K178" s="97" t="s">
        <v>1748</v>
      </c>
    </row>
    <row r="179" spans="1:11" x14ac:dyDescent="0.25">
      <c r="A179" s="92">
        <v>572</v>
      </c>
      <c r="B179" s="88" t="s">
        <v>497</v>
      </c>
      <c r="C179" s="93">
        <v>43445</v>
      </c>
      <c r="D179" s="104" t="s">
        <v>2490</v>
      </c>
      <c r="E179" s="94">
        <v>2970</v>
      </c>
      <c r="F179" s="95" t="str">
        <f t="shared" si="8"/>
        <v>641</v>
      </c>
      <c r="G179" s="95" t="str">
        <f t="shared" si="9"/>
        <v>6</v>
      </c>
      <c r="H179" s="95" t="s">
        <v>13</v>
      </c>
      <c r="I179" s="105">
        <f t="shared" si="11"/>
        <v>2970</v>
      </c>
      <c r="J179" s="92"/>
      <c r="K179" s="97" t="s">
        <v>1748</v>
      </c>
    </row>
    <row r="180" spans="1:11" x14ac:dyDescent="0.25">
      <c r="A180" s="92">
        <v>653</v>
      </c>
      <c r="B180" s="88" t="s">
        <v>499</v>
      </c>
      <c r="C180" s="93">
        <v>43502</v>
      </c>
      <c r="D180" s="104" t="s">
        <v>2490</v>
      </c>
      <c r="E180" s="94">
        <v>12023.24</v>
      </c>
      <c r="F180" s="95" t="str">
        <f t="shared" si="8"/>
        <v>669</v>
      </c>
      <c r="G180" s="95" t="str">
        <f t="shared" si="9"/>
        <v>6</v>
      </c>
      <c r="H180" s="95" t="s">
        <v>13</v>
      </c>
      <c r="I180" s="105">
        <f t="shared" si="11"/>
        <v>12023.24</v>
      </c>
      <c r="J180" s="92"/>
      <c r="K180" s="97" t="s">
        <v>1748</v>
      </c>
    </row>
    <row r="181" spans="1:11" x14ac:dyDescent="0.25">
      <c r="A181" s="92">
        <v>564</v>
      </c>
      <c r="B181" s="88" t="s">
        <v>507</v>
      </c>
      <c r="C181" s="93">
        <v>43677</v>
      </c>
      <c r="D181" s="104" t="s">
        <v>2490</v>
      </c>
      <c r="E181" s="94">
        <v>21085.79</v>
      </c>
      <c r="F181" s="95" t="str">
        <f t="shared" si="8"/>
        <v>632</v>
      </c>
      <c r="G181" s="95" t="str">
        <f t="shared" si="9"/>
        <v>6</v>
      </c>
      <c r="H181" s="95" t="s">
        <v>13</v>
      </c>
      <c r="I181" s="105">
        <f t="shared" si="11"/>
        <v>21085.79</v>
      </c>
      <c r="J181" s="92"/>
      <c r="K181" s="97" t="s">
        <v>1748</v>
      </c>
    </row>
    <row r="182" spans="1:11" x14ac:dyDescent="0.25">
      <c r="A182" s="92">
        <v>403</v>
      </c>
      <c r="B182" s="88" t="s">
        <v>508</v>
      </c>
      <c r="C182" s="93">
        <v>43738</v>
      </c>
      <c r="D182" s="104" t="s">
        <v>2490</v>
      </c>
      <c r="E182" s="94">
        <v>61105.58</v>
      </c>
      <c r="F182" s="95" t="str">
        <f t="shared" si="8"/>
        <v>610</v>
      </c>
      <c r="G182" s="95" t="str">
        <f t="shared" si="9"/>
        <v>6</v>
      </c>
      <c r="H182" s="95" t="s">
        <v>13</v>
      </c>
      <c r="I182" s="105">
        <f t="shared" si="11"/>
        <v>61105.58</v>
      </c>
      <c r="J182" s="92"/>
      <c r="K182" s="97" t="s">
        <v>1748</v>
      </c>
    </row>
    <row r="183" spans="1:11" x14ac:dyDescent="0.25">
      <c r="A183" s="92">
        <v>404</v>
      </c>
      <c r="B183" s="88" t="s">
        <v>509</v>
      </c>
      <c r="C183" s="93">
        <v>43738</v>
      </c>
      <c r="D183" s="104" t="s">
        <v>2490</v>
      </c>
      <c r="E183" s="94">
        <v>55414.67</v>
      </c>
      <c r="F183" s="95" t="str">
        <f t="shared" si="8"/>
        <v>610</v>
      </c>
      <c r="G183" s="95" t="str">
        <f t="shared" si="9"/>
        <v>6</v>
      </c>
      <c r="H183" s="95" t="s">
        <v>13</v>
      </c>
      <c r="I183" s="105">
        <f t="shared" si="11"/>
        <v>55414.67</v>
      </c>
      <c r="J183" s="92"/>
      <c r="K183" s="97" t="s">
        <v>1748</v>
      </c>
    </row>
    <row r="184" spans="1:11" x14ac:dyDescent="0.25">
      <c r="A184" s="92">
        <v>405</v>
      </c>
      <c r="B184" s="88" t="s">
        <v>510</v>
      </c>
      <c r="C184" s="93">
        <v>43738</v>
      </c>
      <c r="D184" s="104" t="s">
        <v>2490</v>
      </c>
      <c r="E184" s="94">
        <v>55212.67</v>
      </c>
      <c r="F184" s="95" t="str">
        <f t="shared" si="8"/>
        <v>610</v>
      </c>
      <c r="G184" s="95" t="str">
        <f t="shared" si="9"/>
        <v>6</v>
      </c>
      <c r="H184" s="95" t="s">
        <v>13</v>
      </c>
      <c r="I184" s="105">
        <f t="shared" si="11"/>
        <v>55212.67</v>
      </c>
      <c r="J184" s="92"/>
      <c r="K184" s="97" t="s">
        <v>1748</v>
      </c>
    </row>
    <row r="185" spans="1:11" x14ac:dyDescent="0.25">
      <c r="A185" s="92">
        <v>406</v>
      </c>
      <c r="B185" s="88" t="s">
        <v>511</v>
      </c>
      <c r="C185" s="93">
        <v>43738</v>
      </c>
      <c r="D185" s="104" t="s">
        <v>2490</v>
      </c>
      <c r="E185" s="94">
        <v>55624.68</v>
      </c>
      <c r="F185" s="95" t="str">
        <f t="shared" si="8"/>
        <v>610</v>
      </c>
      <c r="G185" s="95" t="str">
        <f t="shared" si="9"/>
        <v>6</v>
      </c>
      <c r="H185" s="95" t="s">
        <v>13</v>
      </c>
      <c r="I185" s="105">
        <f t="shared" si="11"/>
        <v>55624.68</v>
      </c>
      <c r="J185" s="92"/>
      <c r="K185" s="97" t="s">
        <v>1748</v>
      </c>
    </row>
    <row r="186" spans="1:11" x14ac:dyDescent="0.25">
      <c r="A186" s="92">
        <v>434</v>
      </c>
      <c r="B186" s="88" t="s">
        <v>526</v>
      </c>
      <c r="C186" s="93">
        <v>43951</v>
      </c>
      <c r="D186" s="104" t="s">
        <v>2490</v>
      </c>
      <c r="E186" s="94">
        <v>199609.5</v>
      </c>
      <c r="F186" s="95" t="str">
        <f t="shared" si="8"/>
        <v>624</v>
      </c>
      <c r="G186" s="95" t="str">
        <f t="shared" si="9"/>
        <v>6</v>
      </c>
      <c r="H186" s="95" t="s">
        <v>13</v>
      </c>
      <c r="I186" s="105">
        <f t="shared" si="11"/>
        <v>199609.5</v>
      </c>
      <c r="J186" s="92"/>
      <c r="K186" s="97" t="s">
        <v>1748</v>
      </c>
    </row>
    <row r="187" spans="1:11" x14ac:dyDescent="0.25">
      <c r="A187" s="92">
        <v>576</v>
      </c>
      <c r="B187" s="88" t="s">
        <v>528</v>
      </c>
      <c r="C187" s="93">
        <v>44076</v>
      </c>
      <c r="D187" s="104" t="s">
        <v>2490</v>
      </c>
      <c r="E187" s="94">
        <v>4500</v>
      </c>
      <c r="F187" s="95" t="str">
        <f t="shared" si="8"/>
        <v>652</v>
      </c>
      <c r="G187" s="95" t="str">
        <f t="shared" si="9"/>
        <v>6</v>
      </c>
      <c r="H187" s="95" t="s">
        <v>13</v>
      </c>
      <c r="I187" s="105">
        <f t="shared" si="11"/>
        <v>4500</v>
      </c>
      <c r="J187" s="92"/>
      <c r="K187" s="97" t="s">
        <v>1748</v>
      </c>
    </row>
    <row r="188" spans="1:11" x14ac:dyDescent="0.25">
      <c r="A188" s="92">
        <v>577</v>
      </c>
      <c r="B188" s="88" t="s">
        <v>529</v>
      </c>
      <c r="C188" s="93">
        <v>44076</v>
      </c>
      <c r="D188" s="104" t="s">
        <v>2490</v>
      </c>
      <c r="E188" s="94">
        <v>4500</v>
      </c>
      <c r="F188" s="95" t="str">
        <f t="shared" si="8"/>
        <v>652</v>
      </c>
      <c r="G188" s="95" t="str">
        <f t="shared" si="9"/>
        <v>6</v>
      </c>
      <c r="H188" s="95" t="s">
        <v>13</v>
      </c>
      <c r="I188" s="105">
        <f t="shared" si="11"/>
        <v>4500</v>
      </c>
      <c r="J188" s="92"/>
      <c r="K188" s="97" t="s">
        <v>1748</v>
      </c>
    </row>
    <row r="189" spans="1:11" x14ac:dyDescent="0.25">
      <c r="A189" s="92">
        <v>578</v>
      </c>
      <c r="B189" s="88" t="s">
        <v>530</v>
      </c>
      <c r="C189" s="93">
        <v>44076</v>
      </c>
      <c r="D189" s="104" t="s">
        <v>2490</v>
      </c>
      <c r="E189" s="94">
        <v>4500</v>
      </c>
      <c r="F189" s="95" t="str">
        <f t="shared" si="8"/>
        <v>652</v>
      </c>
      <c r="G189" s="95" t="str">
        <f t="shared" si="9"/>
        <v>6</v>
      </c>
      <c r="H189" s="95" t="s">
        <v>13</v>
      </c>
      <c r="I189" s="105">
        <f t="shared" si="11"/>
        <v>4500</v>
      </c>
      <c r="J189" s="92"/>
      <c r="K189" s="97" t="s">
        <v>1748</v>
      </c>
    </row>
    <row r="190" spans="1:11" hidden="1" x14ac:dyDescent="0.25">
      <c r="A190" s="8">
        <v>496</v>
      </c>
      <c r="B190" s="3" t="s">
        <v>504</v>
      </c>
      <c r="C190" s="9">
        <v>43643</v>
      </c>
      <c r="D190" s="23">
        <v>45112</v>
      </c>
      <c r="E190" s="14">
        <v>0</v>
      </c>
      <c r="F190" s="21" t="str">
        <f t="shared" si="8"/>
        <v>629</v>
      </c>
      <c r="G190" s="11" t="str">
        <f t="shared" si="9"/>
        <v>6</v>
      </c>
      <c r="H190" s="11"/>
      <c r="I190" s="7">
        <f t="shared" si="11"/>
        <v>0</v>
      </c>
      <c r="J190" s="8"/>
      <c r="K190" s="8"/>
    </row>
    <row r="191" spans="1:11" x14ac:dyDescent="0.25">
      <c r="A191" s="92">
        <v>579</v>
      </c>
      <c r="B191" s="88" t="s">
        <v>531</v>
      </c>
      <c r="C191" s="93">
        <v>44076</v>
      </c>
      <c r="D191" s="104" t="s">
        <v>2490</v>
      </c>
      <c r="E191" s="94">
        <v>4500</v>
      </c>
      <c r="F191" s="95" t="str">
        <f t="shared" si="8"/>
        <v>652</v>
      </c>
      <c r="G191" s="95" t="str">
        <f t="shared" si="9"/>
        <v>6</v>
      </c>
      <c r="H191" s="95" t="s">
        <v>13</v>
      </c>
      <c r="I191" s="105">
        <f t="shared" si="11"/>
        <v>4500</v>
      </c>
      <c r="J191" s="92"/>
      <c r="K191" s="97" t="s">
        <v>1748</v>
      </c>
    </row>
    <row r="192" spans="1:11" x14ac:dyDescent="0.25">
      <c r="A192" s="92">
        <v>580</v>
      </c>
      <c r="B192" s="88" t="s">
        <v>532</v>
      </c>
      <c r="C192" s="93">
        <v>44076</v>
      </c>
      <c r="D192" s="104" t="s">
        <v>2490</v>
      </c>
      <c r="E192" s="94">
        <v>5200</v>
      </c>
      <c r="F192" s="95" t="str">
        <f t="shared" si="8"/>
        <v>652</v>
      </c>
      <c r="G192" s="95" t="str">
        <f t="shared" si="9"/>
        <v>6</v>
      </c>
      <c r="H192" s="95" t="s">
        <v>13</v>
      </c>
      <c r="I192" s="105">
        <f t="shared" si="11"/>
        <v>5200</v>
      </c>
      <c r="J192" s="92"/>
      <c r="K192" s="97" t="s">
        <v>1748</v>
      </c>
    </row>
    <row r="193" spans="1:11" x14ac:dyDescent="0.25">
      <c r="A193" s="92">
        <v>761</v>
      </c>
      <c r="B193" s="88" t="s">
        <v>542</v>
      </c>
      <c r="C193" s="93">
        <v>44169</v>
      </c>
      <c r="D193" s="104" t="s">
        <v>2490</v>
      </c>
      <c r="E193" s="94">
        <v>5250</v>
      </c>
      <c r="F193" s="95" t="str">
        <f t="shared" si="8"/>
        <v>681</v>
      </c>
      <c r="G193" s="95" t="str">
        <f t="shared" si="9"/>
        <v>6</v>
      </c>
      <c r="H193" s="95" t="s">
        <v>13</v>
      </c>
      <c r="I193" s="105">
        <f t="shared" si="11"/>
        <v>5250</v>
      </c>
      <c r="J193" s="92"/>
      <c r="K193" s="97" t="s">
        <v>1748</v>
      </c>
    </row>
    <row r="194" spans="1:11" x14ac:dyDescent="0.25">
      <c r="A194" s="92">
        <v>659</v>
      </c>
      <c r="B194" s="88" t="s">
        <v>543</v>
      </c>
      <c r="C194" s="93">
        <v>44174</v>
      </c>
      <c r="D194" s="104" t="s">
        <v>2490</v>
      </c>
      <c r="E194" s="94">
        <v>10800</v>
      </c>
      <c r="F194" s="95" t="str">
        <f t="shared" ref="F194:F257" si="12">RIGHT(B194,3)</f>
        <v>669</v>
      </c>
      <c r="G194" s="95" t="str">
        <f t="shared" ref="G194:G257" si="13">LEFT(F194,1)</f>
        <v>6</v>
      </c>
      <c r="H194" s="95" t="s">
        <v>13</v>
      </c>
      <c r="I194" s="105">
        <f t="shared" ref="I194:I225" si="14">+IF(H194&gt;0,E194,0)</f>
        <v>10800</v>
      </c>
      <c r="J194" s="92"/>
      <c r="K194" s="97" t="s">
        <v>1748</v>
      </c>
    </row>
    <row r="195" spans="1:11" x14ac:dyDescent="0.25">
      <c r="A195" s="92">
        <v>660</v>
      </c>
      <c r="B195" s="88" t="s">
        <v>544</v>
      </c>
      <c r="C195" s="93">
        <v>44174</v>
      </c>
      <c r="D195" s="104" t="s">
        <v>2490</v>
      </c>
      <c r="E195" s="94">
        <v>29950</v>
      </c>
      <c r="F195" s="95" t="str">
        <f t="shared" si="12"/>
        <v>669</v>
      </c>
      <c r="G195" s="95" t="str">
        <f t="shared" si="13"/>
        <v>6</v>
      </c>
      <c r="H195" s="95" t="s">
        <v>13</v>
      </c>
      <c r="I195" s="105">
        <v>50000</v>
      </c>
      <c r="J195" s="92" t="s">
        <v>1830</v>
      </c>
      <c r="K195" s="97" t="s">
        <v>1748</v>
      </c>
    </row>
    <row r="196" spans="1:11" x14ac:dyDescent="0.25">
      <c r="A196" s="92">
        <v>661</v>
      </c>
      <c r="B196" s="88" t="s">
        <v>546</v>
      </c>
      <c r="C196" s="93">
        <v>44277</v>
      </c>
      <c r="D196" s="104" t="s">
        <v>2490</v>
      </c>
      <c r="E196" s="94">
        <v>17900</v>
      </c>
      <c r="F196" s="95" t="str">
        <f t="shared" si="12"/>
        <v>669</v>
      </c>
      <c r="G196" s="95" t="str">
        <f t="shared" si="13"/>
        <v>6</v>
      </c>
      <c r="H196" s="95" t="s">
        <v>13</v>
      </c>
      <c r="I196" s="105">
        <v>30000</v>
      </c>
      <c r="J196" s="92" t="s">
        <v>1830</v>
      </c>
      <c r="K196" s="97" t="s">
        <v>1748</v>
      </c>
    </row>
    <row r="197" spans="1:11" x14ac:dyDescent="0.25">
      <c r="A197" s="92">
        <v>662</v>
      </c>
      <c r="B197" s="88" t="s">
        <v>547</v>
      </c>
      <c r="C197" s="93">
        <v>44277</v>
      </c>
      <c r="D197" s="104" t="s">
        <v>2490</v>
      </c>
      <c r="E197" s="94">
        <v>17900</v>
      </c>
      <c r="F197" s="95" t="str">
        <f t="shared" si="12"/>
        <v>669</v>
      </c>
      <c r="G197" s="95" t="str">
        <f t="shared" si="13"/>
        <v>6</v>
      </c>
      <c r="H197" s="95" t="s">
        <v>13</v>
      </c>
      <c r="I197" s="105">
        <v>30000</v>
      </c>
      <c r="J197" s="92" t="s">
        <v>1830</v>
      </c>
      <c r="K197" s="97" t="s">
        <v>1748</v>
      </c>
    </row>
    <row r="198" spans="1:11" hidden="1" x14ac:dyDescent="0.25">
      <c r="A198" s="8">
        <v>497</v>
      </c>
      <c r="B198" s="3" t="s">
        <v>512</v>
      </c>
      <c r="C198" s="9">
        <v>43851</v>
      </c>
      <c r="D198" s="23">
        <v>45291</v>
      </c>
      <c r="E198" s="14">
        <v>0</v>
      </c>
      <c r="F198" s="21" t="str">
        <f t="shared" si="12"/>
        <v>629</v>
      </c>
      <c r="G198" s="11" t="str">
        <f t="shared" si="13"/>
        <v>6</v>
      </c>
      <c r="H198" s="11" t="s">
        <v>152</v>
      </c>
      <c r="I198" s="7">
        <f>+IF(H198&gt;0,E198,0)</f>
        <v>0</v>
      </c>
      <c r="J198" s="8"/>
      <c r="K198" s="18" t="s">
        <v>1748</v>
      </c>
    </row>
    <row r="199" spans="1:11" x14ac:dyDescent="0.25">
      <c r="A199" s="92">
        <v>663</v>
      </c>
      <c r="B199" s="88" t="s">
        <v>548</v>
      </c>
      <c r="C199" s="93">
        <v>44277</v>
      </c>
      <c r="D199" s="104" t="s">
        <v>2490</v>
      </c>
      <c r="E199" s="94">
        <v>17900</v>
      </c>
      <c r="F199" s="95" t="str">
        <f t="shared" si="12"/>
        <v>669</v>
      </c>
      <c r="G199" s="95" t="str">
        <f t="shared" si="13"/>
        <v>6</v>
      </c>
      <c r="H199" s="95" t="s">
        <v>13</v>
      </c>
      <c r="I199" s="105">
        <v>30000</v>
      </c>
      <c r="J199" s="92" t="s">
        <v>1830</v>
      </c>
      <c r="K199" s="97" t="s">
        <v>1748</v>
      </c>
    </row>
    <row r="200" spans="1:11" x14ac:dyDescent="0.25">
      <c r="A200" s="92">
        <v>581</v>
      </c>
      <c r="B200" s="88" t="s">
        <v>549</v>
      </c>
      <c r="C200" s="93">
        <v>44294</v>
      </c>
      <c r="D200" s="104" t="s">
        <v>2490</v>
      </c>
      <c r="E200" s="94">
        <v>8188.08</v>
      </c>
      <c r="F200" s="95" t="str">
        <f t="shared" si="12"/>
        <v>652</v>
      </c>
      <c r="G200" s="95" t="str">
        <f t="shared" si="13"/>
        <v>6</v>
      </c>
      <c r="H200" s="95" t="s">
        <v>13</v>
      </c>
      <c r="I200" s="105">
        <f>+IF(H200&gt;0,E200,0)</f>
        <v>8188.08</v>
      </c>
      <c r="J200" s="92"/>
      <c r="K200" s="97" t="s">
        <v>1748</v>
      </c>
    </row>
    <row r="201" spans="1:11" x14ac:dyDescent="0.25">
      <c r="A201" s="92">
        <v>762</v>
      </c>
      <c r="B201" s="88" t="s">
        <v>550</v>
      </c>
      <c r="C201" s="93">
        <v>44363</v>
      </c>
      <c r="D201" s="104" t="s">
        <v>2490</v>
      </c>
      <c r="E201" s="94">
        <v>15090</v>
      </c>
      <c r="F201" s="95" t="str">
        <f t="shared" si="12"/>
        <v>681</v>
      </c>
      <c r="G201" s="95" t="str">
        <f t="shared" si="13"/>
        <v>6</v>
      </c>
      <c r="H201" s="95" t="s">
        <v>13</v>
      </c>
      <c r="I201" s="105">
        <f>+IF(H201&gt;0,E201,0)</f>
        <v>15090</v>
      </c>
      <c r="J201" s="92"/>
      <c r="K201" s="97" t="s">
        <v>1748</v>
      </c>
    </row>
    <row r="202" spans="1:11" x14ac:dyDescent="0.25">
      <c r="A202" s="92">
        <v>582</v>
      </c>
      <c r="B202" s="88" t="s">
        <v>552</v>
      </c>
      <c r="C202" s="93">
        <v>44461</v>
      </c>
      <c r="D202" s="104" t="s">
        <v>2490</v>
      </c>
      <c r="E202" s="94">
        <v>6000</v>
      </c>
      <c r="F202" s="95" t="str">
        <f t="shared" si="12"/>
        <v>652</v>
      </c>
      <c r="G202" s="95" t="str">
        <f t="shared" si="13"/>
        <v>6</v>
      </c>
      <c r="H202" s="95" t="s">
        <v>13</v>
      </c>
      <c r="I202" s="105">
        <f>+IF(H202&gt;0,E202,0)</f>
        <v>6000</v>
      </c>
      <c r="J202" s="92"/>
      <c r="K202" s="97" t="s">
        <v>1748</v>
      </c>
    </row>
    <row r="203" spans="1:11" x14ac:dyDescent="0.25">
      <c r="A203" s="92">
        <v>583</v>
      </c>
      <c r="B203" s="88" t="s">
        <v>553</v>
      </c>
      <c r="C203" s="93">
        <v>44461</v>
      </c>
      <c r="D203" s="104" t="s">
        <v>2490</v>
      </c>
      <c r="E203" s="94">
        <v>6000</v>
      </c>
      <c r="F203" s="95" t="str">
        <f t="shared" si="12"/>
        <v>652</v>
      </c>
      <c r="G203" s="95" t="str">
        <f t="shared" si="13"/>
        <v>6</v>
      </c>
      <c r="H203" s="95" t="s">
        <v>13</v>
      </c>
      <c r="I203" s="105">
        <f>+IF(H203&gt;0,E203,0)</f>
        <v>6000</v>
      </c>
      <c r="J203" s="92"/>
      <c r="K203" s="97" t="s">
        <v>1748</v>
      </c>
    </row>
    <row r="204" spans="1:11" x14ac:dyDescent="0.25">
      <c r="A204" s="92">
        <v>584</v>
      </c>
      <c r="B204" s="88" t="s">
        <v>554</v>
      </c>
      <c r="C204" s="93">
        <v>44461</v>
      </c>
      <c r="D204" s="104" t="s">
        <v>2490</v>
      </c>
      <c r="E204" s="94">
        <v>6130</v>
      </c>
      <c r="F204" s="95" t="str">
        <f t="shared" si="12"/>
        <v>652</v>
      </c>
      <c r="G204" s="95" t="str">
        <f t="shared" si="13"/>
        <v>6</v>
      </c>
      <c r="H204" s="95" t="s">
        <v>13</v>
      </c>
      <c r="I204" s="105">
        <f>+IF(H204&gt;0,E204,0)</f>
        <v>6130</v>
      </c>
      <c r="J204" s="92"/>
      <c r="K204" s="97" t="s">
        <v>1748</v>
      </c>
    </row>
    <row r="205" spans="1:11" x14ac:dyDescent="0.25">
      <c r="A205" s="92">
        <v>666</v>
      </c>
      <c r="B205" s="88" t="s">
        <v>566</v>
      </c>
      <c r="C205" s="93">
        <v>44561</v>
      </c>
      <c r="D205" s="93" t="s">
        <v>2490</v>
      </c>
      <c r="E205" s="105">
        <v>18300</v>
      </c>
      <c r="F205" s="95" t="str">
        <f t="shared" si="12"/>
        <v>669</v>
      </c>
      <c r="G205" s="95" t="str">
        <f t="shared" si="13"/>
        <v>6</v>
      </c>
      <c r="H205" s="95" t="s">
        <v>13</v>
      </c>
      <c r="I205" s="105">
        <v>30000</v>
      </c>
      <c r="J205" s="92" t="s">
        <v>1830</v>
      </c>
      <c r="K205" s="97" t="s">
        <v>1748</v>
      </c>
    </row>
    <row r="206" spans="1:11" x14ac:dyDescent="0.25">
      <c r="A206" s="92">
        <v>667</v>
      </c>
      <c r="B206" s="88" t="s">
        <v>567</v>
      </c>
      <c r="C206" s="93">
        <v>44561</v>
      </c>
      <c r="D206" s="93" t="s">
        <v>2490</v>
      </c>
      <c r="E206" s="105">
        <v>18300</v>
      </c>
      <c r="F206" s="95" t="str">
        <f t="shared" si="12"/>
        <v>669</v>
      </c>
      <c r="G206" s="95" t="str">
        <f t="shared" si="13"/>
        <v>6</v>
      </c>
      <c r="H206" s="95" t="s">
        <v>13</v>
      </c>
      <c r="I206" s="105">
        <v>30000</v>
      </c>
      <c r="J206" s="92" t="s">
        <v>1830</v>
      </c>
      <c r="K206" s="97" t="s">
        <v>1748</v>
      </c>
    </row>
    <row r="207" spans="1:11" x14ac:dyDescent="0.25">
      <c r="A207" s="92">
        <v>668</v>
      </c>
      <c r="B207" s="88" t="s">
        <v>568</v>
      </c>
      <c r="C207" s="93">
        <v>44561</v>
      </c>
      <c r="D207" s="93" t="s">
        <v>2490</v>
      </c>
      <c r="E207" s="105">
        <v>18300</v>
      </c>
      <c r="F207" s="95" t="str">
        <f t="shared" si="12"/>
        <v>669</v>
      </c>
      <c r="G207" s="95" t="str">
        <f t="shared" si="13"/>
        <v>6</v>
      </c>
      <c r="H207" s="95" t="s">
        <v>13</v>
      </c>
      <c r="I207" s="105">
        <v>30000</v>
      </c>
      <c r="J207" s="92" t="s">
        <v>1830</v>
      </c>
      <c r="K207" s="97" t="s">
        <v>1748</v>
      </c>
    </row>
    <row r="208" spans="1:11" x14ac:dyDescent="0.25">
      <c r="A208" s="92">
        <v>585</v>
      </c>
      <c r="B208" s="88" t="s">
        <v>569</v>
      </c>
      <c r="C208" s="93">
        <v>44561</v>
      </c>
      <c r="D208" s="93" t="s">
        <v>2490</v>
      </c>
      <c r="E208" s="105">
        <v>1947</v>
      </c>
      <c r="F208" s="95" t="str">
        <f t="shared" si="12"/>
        <v>652</v>
      </c>
      <c r="G208" s="95" t="str">
        <f t="shared" si="13"/>
        <v>6</v>
      </c>
      <c r="H208" s="95" t="s">
        <v>13</v>
      </c>
      <c r="I208" s="105">
        <f>+IF(H208&gt;0,E208,0)</f>
        <v>1947</v>
      </c>
      <c r="J208" s="92"/>
      <c r="K208" s="97" t="s">
        <v>1748</v>
      </c>
    </row>
    <row r="209" spans="1:11" x14ac:dyDescent="0.25">
      <c r="A209" s="92">
        <v>669</v>
      </c>
      <c r="B209" s="88" t="s">
        <v>570</v>
      </c>
      <c r="C209" s="93">
        <v>44561</v>
      </c>
      <c r="D209" s="93" t="s">
        <v>2490</v>
      </c>
      <c r="E209" s="105">
        <v>3883.33</v>
      </c>
      <c r="F209" s="95" t="str">
        <f t="shared" si="12"/>
        <v>669</v>
      </c>
      <c r="G209" s="95" t="str">
        <f t="shared" si="13"/>
        <v>6</v>
      </c>
      <c r="H209" s="95" t="s">
        <v>13</v>
      </c>
      <c r="I209" s="105">
        <f>+IF(H209&gt;0,E209,0)</f>
        <v>3883.33</v>
      </c>
      <c r="J209" s="92"/>
      <c r="K209" s="97" t="s">
        <v>1748</v>
      </c>
    </row>
    <row r="210" spans="1:11" x14ac:dyDescent="0.25">
      <c r="A210" s="92">
        <v>586</v>
      </c>
      <c r="B210" s="88" t="s">
        <v>1764</v>
      </c>
      <c r="C210" s="93">
        <v>44712</v>
      </c>
      <c r="D210" s="93" t="s">
        <v>2490</v>
      </c>
      <c r="E210" s="105">
        <v>8200</v>
      </c>
      <c r="F210" s="95" t="str">
        <f t="shared" si="12"/>
        <v>652</v>
      </c>
      <c r="G210" s="95" t="str">
        <f t="shared" si="13"/>
        <v>6</v>
      </c>
      <c r="H210" s="95" t="s">
        <v>13</v>
      </c>
      <c r="I210" s="105">
        <f>+IF(H210&gt;0,E210,0)</f>
        <v>8200</v>
      </c>
      <c r="J210" s="92"/>
      <c r="K210" s="97" t="s">
        <v>1748</v>
      </c>
    </row>
    <row r="211" spans="1:11" x14ac:dyDescent="0.25">
      <c r="A211" s="92">
        <v>670</v>
      </c>
      <c r="B211" s="88" t="s">
        <v>1771</v>
      </c>
      <c r="C211" s="93">
        <v>44712</v>
      </c>
      <c r="D211" s="93" t="s">
        <v>2490</v>
      </c>
      <c r="E211" s="105">
        <v>23040</v>
      </c>
      <c r="F211" s="95" t="str">
        <f t="shared" si="12"/>
        <v>669</v>
      </c>
      <c r="G211" s="95" t="str">
        <f t="shared" si="13"/>
        <v>6</v>
      </c>
      <c r="H211" s="95" t="s">
        <v>13</v>
      </c>
      <c r="I211" s="105">
        <v>30000</v>
      </c>
      <c r="J211" s="92" t="s">
        <v>1830</v>
      </c>
      <c r="K211" s="97" t="s">
        <v>1748</v>
      </c>
    </row>
    <row r="212" spans="1:11" x14ac:dyDescent="0.25">
      <c r="A212" s="92">
        <v>671</v>
      </c>
      <c r="B212" s="88" t="s">
        <v>1772</v>
      </c>
      <c r="C212" s="93">
        <v>44712</v>
      </c>
      <c r="D212" s="93" t="s">
        <v>2490</v>
      </c>
      <c r="E212" s="105">
        <v>23040</v>
      </c>
      <c r="F212" s="95" t="str">
        <f t="shared" si="12"/>
        <v>669</v>
      </c>
      <c r="G212" s="95" t="str">
        <f t="shared" si="13"/>
        <v>6</v>
      </c>
      <c r="H212" s="95" t="s">
        <v>13</v>
      </c>
      <c r="I212" s="105">
        <v>30000</v>
      </c>
      <c r="J212" s="92" t="s">
        <v>1830</v>
      </c>
      <c r="K212" s="97" t="s">
        <v>1748</v>
      </c>
    </row>
    <row r="213" spans="1:11" x14ac:dyDescent="0.25">
      <c r="A213" s="92">
        <v>672</v>
      </c>
      <c r="B213" s="88" t="s">
        <v>1773</v>
      </c>
      <c r="C213" s="93">
        <v>44712</v>
      </c>
      <c r="D213" s="93" t="s">
        <v>2490</v>
      </c>
      <c r="E213" s="105">
        <v>23040</v>
      </c>
      <c r="F213" s="95" t="str">
        <f t="shared" si="12"/>
        <v>669</v>
      </c>
      <c r="G213" s="95" t="str">
        <f t="shared" si="13"/>
        <v>6</v>
      </c>
      <c r="H213" s="95" t="s">
        <v>13</v>
      </c>
      <c r="I213" s="105">
        <v>30000</v>
      </c>
      <c r="J213" s="92" t="s">
        <v>1830</v>
      </c>
      <c r="K213" s="97" t="s">
        <v>1748</v>
      </c>
    </row>
    <row r="214" spans="1:11" x14ac:dyDescent="0.25">
      <c r="A214" s="92">
        <v>673</v>
      </c>
      <c r="B214" s="88" t="s">
        <v>1774</v>
      </c>
      <c r="C214" s="93">
        <v>44712</v>
      </c>
      <c r="D214" s="93" t="s">
        <v>2490</v>
      </c>
      <c r="E214" s="105">
        <v>23040</v>
      </c>
      <c r="F214" s="95" t="str">
        <f t="shared" si="12"/>
        <v>669</v>
      </c>
      <c r="G214" s="95" t="str">
        <f t="shared" si="13"/>
        <v>6</v>
      </c>
      <c r="H214" s="95" t="s">
        <v>13</v>
      </c>
      <c r="I214" s="105">
        <v>30000</v>
      </c>
      <c r="J214" s="92" t="s">
        <v>1830</v>
      </c>
      <c r="K214" s="97" t="s">
        <v>1748</v>
      </c>
    </row>
    <row r="215" spans="1:11" x14ac:dyDescent="0.25">
      <c r="A215" s="92">
        <v>674</v>
      </c>
      <c r="B215" s="88" t="s">
        <v>1775</v>
      </c>
      <c r="C215" s="93">
        <v>44712</v>
      </c>
      <c r="D215" s="93" t="s">
        <v>2490</v>
      </c>
      <c r="E215" s="105">
        <v>23040</v>
      </c>
      <c r="F215" s="95" t="str">
        <f t="shared" si="12"/>
        <v>669</v>
      </c>
      <c r="G215" s="95" t="str">
        <f t="shared" si="13"/>
        <v>6</v>
      </c>
      <c r="H215" s="95" t="s">
        <v>13</v>
      </c>
      <c r="I215" s="105">
        <v>30000</v>
      </c>
      <c r="J215" s="92" t="s">
        <v>1830</v>
      </c>
      <c r="K215" s="97" t="s">
        <v>1748</v>
      </c>
    </row>
    <row r="216" spans="1:11" x14ac:dyDescent="0.25">
      <c r="A216" s="92">
        <v>587</v>
      </c>
      <c r="B216" s="88" t="s">
        <v>1776</v>
      </c>
      <c r="C216" s="93">
        <v>44743</v>
      </c>
      <c r="D216" s="93" t="s">
        <v>2490</v>
      </c>
      <c r="E216" s="105">
        <v>2032.51</v>
      </c>
      <c r="F216" s="95" t="str">
        <f t="shared" si="12"/>
        <v>652</v>
      </c>
      <c r="G216" s="95" t="str">
        <f t="shared" si="13"/>
        <v>6</v>
      </c>
      <c r="H216" s="95" t="s">
        <v>13</v>
      </c>
      <c r="I216" s="105">
        <f t="shared" ref="I216:I246" si="15">+IF(H216&gt;0,E216,0)</f>
        <v>2032.51</v>
      </c>
      <c r="J216" s="92"/>
      <c r="K216" s="97" t="s">
        <v>1748</v>
      </c>
    </row>
    <row r="217" spans="1:11" x14ac:dyDescent="0.25">
      <c r="A217" s="92">
        <v>595</v>
      </c>
      <c r="B217" s="88" t="s">
        <v>1835</v>
      </c>
      <c r="C217" s="93">
        <v>44851</v>
      </c>
      <c r="D217" s="93" t="s">
        <v>2490</v>
      </c>
      <c r="E217" s="105">
        <v>63500</v>
      </c>
      <c r="F217" s="95" t="str">
        <f t="shared" si="12"/>
        <v>654</v>
      </c>
      <c r="G217" s="95" t="str">
        <f t="shared" si="13"/>
        <v>6</v>
      </c>
      <c r="H217" s="95" t="s">
        <v>13</v>
      </c>
      <c r="I217" s="105">
        <f t="shared" si="15"/>
        <v>63500</v>
      </c>
      <c r="J217" s="92"/>
      <c r="K217" s="92" t="s">
        <v>1748</v>
      </c>
    </row>
    <row r="218" spans="1:11" x14ac:dyDescent="0.25">
      <c r="A218" s="92">
        <v>609</v>
      </c>
      <c r="B218" s="88" t="s">
        <v>1969</v>
      </c>
      <c r="C218" s="93">
        <v>44883</v>
      </c>
      <c r="D218" s="93" t="s">
        <v>2490</v>
      </c>
      <c r="E218" s="105">
        <v>12250</v>
      </c>
      <c r="F218" s="95" t="str">
        <f t="shared" si="12"/>
        <v>659</v>
      </c>
      <c r="G218" s="95" t="str">
        <f t="shared" si="13"/>
        <v>6</v>
      </c>
      <c r="H218" s="95" t="s">
        <v>13</v>
      </c>
      <c r="I218" s="105">
        <f t="shared" si="15"/>
        <v>12250</v>
      </c>
      <c r="J218" s="92"/>
      <c r="K218" s="92" t="s">
        <v>1748</v>
      </c>
    </row>
    <row r="219" spans="1:11" hidden="1" x14ac:dyDescent="0.25">
      <c r="A219" s="8">
        <v>504</v>
      </c>
      <c r="B219" s="3" t="s">
        <v>533</v>
      </c>
      <c r="C219" s="9">
        <v>44119</v>
      </c>
      <c r="D219" s="23">
        <v>45291</v>
      </c>
      <c r="E219" s="14">
        <v>0</v>
      </c>
      <c r="F219" s="21" t="str">
        <f t="shared" si="12"/>
        <v>629</v>
      </c>
      <c r="G219" s="11" t="str">
        <f t="shared" si="13"/>
        <v>6</v>
      </c>
      <c r="H219" s="11"/>
      <c r="I219" s="7">
        <f t="shared" si="15"/>
        <v>0</v>
      </c>
      <c r="J219" s="8"/>
      <c r="K219" s="8"/>
    </row>
    <row r="220" spans="1:11" hidden="1" x14ac:dyDescent="0.25">
      <c r="A220" s="8">
        <v>505</v>
      </c>
      <c r="B220" s="3" t="s">
        <v>534</v>
      </c>
      <c r="C220" s="9">
        <v>44119</v>
      </c>
      <c r="D220" s="23">
        <v>45315</v>
      </c>
      <c r="E220" s="14">
        <v>0</v>
      </c>
      <c r="F220" s="21" t="str">
        <f t="shared" si="12"/>
        <v>629</v>
      </c>
      <c r="G220" s="11" t="str">
        <f t="shared" si="13"/>
        <v>6</v>
      </c>
      <c r="H220" s="11" t="s">
        <v>152</v>
      </c>
      <c r="I220" s="7">
        <f t="shared" si="15"/>
        <v>0</v>
      </c>
      <c r="J220" s="8"/>
      <c r="K220" s="18" t="s">
        <v>1748</v>
      </c>
    </row>
    <row r="221" spans="1:11" hidden="1" x14ac:dyDescent="0.25">
      <c r="A221" s="8">
        <v>501</v>
      </c>
      <c r="B221" s="3" t="s">
        <v>535</v>
      </c>
      <c r="C221" s="9">
        <v>44120</v>
      </c>
      <c r="D221" s="23">
        <v>45890</v>
      </c>
      <c r="E221" s="14">
        <v>0</v>
      </c>
      <c r="F221" s="21" t="str">
        <f t="shared" si="12"/>
        <v>629</v>
      </c>
      <c r="G221" s="11" t="str">
        <f t="shared" si="13"/>
        <v>6</v>
      </c>
      <c r="H221" s="11"/>
      <c r="I221" s="7">
        <f t="shared" si="15"/>
        <v>0</v>
      </c>
      <c r="J221" s="8"/>
      <c r="K221" s="8"/>
    </row>
    <row r="222" spans="1:11" x14ac:dyDescent="0.25">
      <c r="A222" s="92">
        <v>763</v>
      </c>
      <c r="B222" s="88" t="s">
        <v>1976</v>
      </c>
      <c r="C222" s="93">
        <v>44910</v>
      </c>
      <c r="D222" s="93" t="s">
        <v>2490</v>
      </c>
      <c r="E222" s="105">
        <v>25600</v>
      </c>
      <c r="F222" s="95" t="str">
        <f t="shared" si="12"/>
        <v>681</v>
      </c>
      <c r="G222" s="95" t="str">
        <f t="shared" si="13"/>
        <v>6</v>
      </c>
      <c r="H222" s="95" t="s">
        <v>13</v>
      </c>
      <c r="I222" s="105">
        <f t="shared" si="15"/>
        <v>25600</v>
      </c>
      <c r="J222" s="92"/>
      <c r="K222" s="92" t="s">
        <v>1748</v>
      </c>
    </row>
    <row r="223" spans="1:11" hidden="1" x14ac:dyDescent="0.25">
      <c r="A223" s="8">
        <v>503</v>
      </c>
      <c r="B223" s="3" t="s">
        <v>537</v>
      </c>
      <c r="C223" s="9">
        <v>44124</v>
      </c>
      <c r="D223" s="23">
        <v>46081</v>
      </c>
      <c r="E223" s="14">
        <v>0</v>
      </c>
      <c r="F223" s="21" t="str">
        <f t="shared" si="12"/>
        <v>629</v>
      </c>
      <c r="G223" s="11" t="str">
        <f t="shared" si="13"/>
        <v>6</v>
      </c>
      <c r="H223" s="11"/>
      <c r="I223" s="7">
        <f t="shared" si="15"/>
        <v>0</v>
      </c>
      <c r="J223" s="8"/>
      <c r="K223" s="8"/>
    </row>
    <row r="224" spans="1:11" x14ac:dyDescent="0.25">
      <c r="A224" s="92">
        <v>588</v>
      </c>
      <c r="B224" s="88" t="s">
        <v>1982</v>
      </c>
      <c r="C224" s="93">
        <v>45138</v>
      </c>
      <c r="D224" s="93" t="s">
        <v>2490</v>
      </c>
      <c r="E224" s="105">
        <v>20898.939999999999</v>
      </c>
      <c r="F224" s="95" t="str">
        <f t="shared" si="12"/>
        <v>652</v>
      </c>
      <c r="G224" s="95" t="str">
        <f t="shared" si="13"/>
        <v>6</v>
      </c>
      <c r="H224" s="95" t="s">
        <v>13</v>
      </c>
      <c r="I224" s="105">
        <f t="shared" si="15"/>
        <v>20898.939999999999</v>
      </c>
      <c r="J224" s="92"/>
      <c r="K224" s="92" t="s">
        <v>1748</v>
      </c>
    </row>
    <row r="225" spans="1:11" hidden="1" x14ac:dyDescent="0.25">
      <c r="A225" s="8">
        <v>657</v>
      </c>
      <c r="B225" s="3" t="s">
        <v>539</v>
      </c>
      <c r="C225" s="9">
        <v>44155</v>
      </c>
      <c r="D225" s="23">
        <v>45693</v>
      </c>
      <c r="E225" s="14">
        <v>0</v>
      </c>
      <c r="F225" s="21" t="str">
        <f t="shared" si="12"/>
        <v>669</v>
      </c>
      <c r="G225" s="11" t="str">
        <f t="shared" si="13"/>
        <v>6</v>
      </c>
      <c r="H225" s="11"/>
      <c r="I225" s="7">
        <f t="shared" si="15"/>
        <v>0</v>
      </c>
      <c r="J225" s="8"/>
      <c r="K225" s="8"/>
    </row>
    <row r="226" spans="1:11" x14ac:dyDescent="0.25">
      <c r="A226" s="133">
        <v>764</v>
      </c>
      <c r="B226" s="137" t="s">
        <v>2079</v>
      </c>
      <c r="C226" s="138">
        <v>45230</v>
      </c>
      <c r="D226" s="139" t="s">
        <v>2490</v>
      </c>
      <c r="E226" s="105">
        <v>31240</v>
      </c>
      <c r="F226" s="95" t="str">
        <f t="shared" si="12"/>
        <v>681</v>
      </c>
      <c r="G226" s="95" t="str">
        <f t="shared" si="13"/>
        <v>6</v>
      </c>
      <c r="H226" s="140" t="s">
        <v>13</v>
      </c>
      <c r="I226" s="105">
        <f t="shared" si="15"/>
        <v>31240</v>
      </c>
      <c r="J226" s="133"/>
      <c r="K226" s="133" t="s">
        <v>1748</v>
      </c>
    </row>
    <row r="227" spans="1:11" x14ac:dyDescent="0.25">
      <c r="A227" s="133">
        <v>610</v>
      </c>
      <c r="B227" s="137" t="s">
        <v>2135</v>
      </c>
      <c r="C227" s="103">
        <v>45384</v>
      </c>
      <c r="D227" s="139" t="s">
        <v>2490</v>
      </c>
      <c r="E227" s="105">
        <v>29850</v>
      </c>
      <c r="F227" s="95" t="str">
        <f t="shared" si="12"/>
        <v>659</v>
      </c>
      <c r="G227" s="95" t="str">
        <f t="shared" si="13"/>
        <v>6</v>
      </c>
      <c r="H227" s="95" t="s">
        <v>13</v>
      </c>
      <c r="I227" s="105">
        <f t="shared" si="15"/>
        <v>29850</v>
      </c>
      <c r="J227" s="133"/>
      <c r="K227" s="133" t="s">
        <v>1748</v>
      </c>
    </row>
    <row r="228" spans="1:11" x14ac:dyDescent="0.25">
      <c r="A228" s="133">
        <v>679</v>
      </c>
      <c r="B228" s="137" t="s">
        <v>2140</v>
      </c>
      <c r="C228" s="103">
        <v>45450</v>
      </c>
      <c r="D228" s="139" t="s">
        <v>2490</v>
      </c>
      <c r="E228" s="105">
        <v>2400</v>
      </c>
      <c r="F228" s="95" t="str">
        <f t="shared" si="12"/>
        <v>669</v>
      </c>
      <c r="G228" s="95" t="str">
        <f t="shared" si="13"/>
        <v>6</v>
      </c>
      <c r="H228" s="95" t="s">
        <v>13</v>
      </c>
      <c r="I228" s="105">
        <f t="shared" si="15"/>
        <v>2400</v>
      </c>
      <c r="J228" s="133"/>
      <c r="K228" s="133" t="s">
        <v>1748</v>
      </c>
    </row>
    <row r="229" spans="1:11" x14ac:dyDescent="0.25">
      <c r="A229" s="133">
        <v>680</v>
      </c>
      <c r="B229" s="137" t="s">
        <v>2142</v>
      </c>
      <c r="C229" s="103">
        <v>45539</v>
      </c>
      <c r="D229" s="139" t="s">
        <v>2490</v>
      </c>
      <c r="E229" s="105">
        <v>10029.98</v>
      </c>
      <c r="F229" s="95" t="str">
        <f t="shared" si="12"/>
        <v>669</v>
      </c>
      <c r="G229" s="95" t="str">
        <f t="shared" si="13"/>
        <v>6</v>
      </c>
      <c r="H229" s="95" t="s">
        <v>13</v>
      </c>
      <c r="I229" s="105">
        <f t="shared" si="15"/>
        <v>10029.98</v>
      </c>
      <c r="J229" s="133"/>
      <c r="K229" s="133" t="s">
        <v>1748</v>
      </c>
    </row>
    <row r="230" spans="1:11" x14ac:dyDescent="0.25">
      <c r="A230" s="133">
        <v>614</v>
      </c>
      <c r="B230" s="137" t="s">
        <v>2242</v>
      </c>
      <c r="C230" s="103">
        <v>45664</v>
      </c>
      <c r="D230" s="139" t="s">
        <v>2490</v>
      </c>
      <c r="E230" s="105">
        <v>64940.480000000003</v>
      </c>
      <c r="F230" s="95" t="str">
        <f t="shared" si="12"/>
        <v>660</v>
      </c>
      <c r="G230" s="95" t="str">
        <f t="shared" si="13"/>
        <v>6</v>
      </c>
      <c r="H230" s="95" t="s">
        <v>13</v>
      </c>
      <c r="I230" s="105">
        <f t="shared" si="15"/>
        <v>64940.480000000003</v>
      </c>
      <c r="J230" s="133"/>
      <c r="K230" s="133" t="s">
        <v>2199</v>
      </c>
    </row>
    <row r="231" spans="1:11" x14ac:dyDescent="0.25">
      <c r="A231" s="133">
        <v>681</v>
      </c>
      <c r="B231" s="137" t="s">
        <v>2243</v>
      </c>
      <c r="C231" s="103">
        <v>45664</v>
      </c>
      <c r="D231" s="139" t="s">
        <v>2490</v>
      </c>
      <c r="E231" s="105">
        <v>5962.81</v>
      </c>
      <c r="F231" s="95" t="str">
        <f t="shared" si="12"/>
        <v>669</v>
      </c>
      <c r="G231" s="95" t="str">
        <f t="shared" si="13"/>
        <v>6</v>
      </c>
      <c r="H231" s="95" t="s">
        <v>13</v>
      </c>
      <c r="I231" s="105">
        <f t="shared" si="15"/>
        <v>5962.81</v>
      </c>
      <c r="J231" s="133"/>
      <c r="K231" s="133" t="s">
        <v>2199</v>
      </c>
    </row>
    <row r="232" spans="1:11" x14ac:dyDescent="0.25">
      <c r="A232" s="133">
        <v>682</v>
      </c>
      <c r="B232" s="137" t="s">
        <v>2244</v>
      </c>
      <c r="C232" s="103">
        <v>45664</v>
      </c>
      <c r="D232" s="139" t="s">
        <v>2490</v>
      </c>
      <c r="E232" s="105">
        <v>5962.82</v>
      </c>
      <c r="F232" s="95" t="str">
        <f t="shared" si="12"/>
        <v>669</v>
      </c>
      <c r="G232" s="95" t="str">
        <f t="shared" si="13"/>
        <v>6</v>
      </c>
      <c r="H232" s="95" t="s">
        <v>13</v>
      </c>
      <c r="I232" s="105">
        <f t="shared" si="15"/>
        <v>5962.82</v>
      </c>
      <c r="J232" s="133"/>
      <c r="K232" s="133" t="s">
        <v>2199</v>
      </c>
    </row>
    <row r="233" spans="1:11" x14ac:dyDescent="0.25">
      <c r="A233" s="133">
        <v>685</v>
      </c>
      <c r="B233" s="137" t="s">
        <v>2275</v>
      </c>
      <c r="C233" s="103">
        <v>45699</v>
      </c>
      <c r="D233" s="139" t="s">
        <v>2490</v>
      </c>
      <c r="E233" s="105">
        <v>1260</v>
      </c>
      <c r="F233" s="95" t="str">
        <f t="shared" si="12"/>
        <v>669</v>
      </c>
      <c r="G233" s="95" t="str">
        <f t="shared" si="13"/>
        <v>6</v>
      </c>
      <c r="H233" s="95" t="s">
        <v>13</v>
      </c>
      <c r="I233" s="105">
        <f t="shared" si="15"/>
        <v>1260</v>
      </c>
      <c r="J233" s="133"/>
      <c r="K233" s="133" t="s">
        <v>1748</v>
      </c>
    </row>
    <row r="234" spans="1:11" x14ac:dyDescent="0.25">
      <c r="A234" s="133">
        <v>622</v>
      </c>
      <c r="B234" s="137" t="s">
        <v>2279</v>
      </c>
      <c r="C234" s="103">
        <v>45789</v>
      </c>
      <c r="D234" s="139" t="s">
        <v>2490</v>
      </c>
      <c r="E234" s="105">
        <v>4390</v>
      </c>
      <c r="F234" s="95" t="str">
        <f t="shared" si="12"/>
        <v>663</v>
      </c>
      <c r="G234" s="95" t="str">
        <f t="shared" si="13"/>
        <v>6</v>
      </c>
      <c r="H234" s="95" t="s">
        <v>13</v>
      </c>
      <c r="I234" s="105">
        <f t="shared" si="15"/>
        <v>4390</v>
      </c>
      <c r="J234" s="133"/>
      <c r="K234" s="133" t="s">
        <v>1748</v>
      </c>
    </row>
    <row r="235" spans="1:11" x14ac:dyDescent="0.25">
      <c r="A235" s="133">
        <v>790</v>
      </c>
      <c r="B235" s="137" t="s">
        <v>2282</v>
      </c>
      <c r="C235" s="103">
        <v>45918</v>
      </c>
      <c r="D235" s="139" t="s">
        <v>2490</v>
      </c>
      <c r="E235" s="105">
        <v>18300</v>
      </c>
      <c r="F235" s="95" t="str">
        <f t="shared" si="12"/>
        <v>681</v>
      </c>
      <c r="G235" s="95" t="str">
        <f t="shared" si="13"/>
        <v>6</v>
      </c>
      <c r="H235" s="95" t="s">
        <v>13</v>
      </c>
      <c r="I235" s="105">
        <f t="shared" si="15"/>
        <v>18300</v>
      </c>
      <c r="J235" s="133"/>
      <c r="K235" s="133" t="s">
        <v>1748</v>
      </c>
    </row>
    <row r="236" spans="1:11" x14ac:dyDescent="0.25">
      <c r="A236" s="133">
        <v>791</v>
      </c>
      <c r="B236" s="137" t="s">
        <v>2283</v>
      </c>
      <c r="C236" s="103">
        <v>45918</v>
      </c>
      <c r="D236" s="139" t="s">
        <v>2490</v>
      </c>
      <c r="E236" s="105">
        <v>18300</v>
      </c>
      <c r="F236" s="95" t="str">
        <f t="shared" si="12"/>
        <v>681</v>
      </c>
      <c r="G236" s="95" t="str">
        <f t="shared" si="13"/>
        <v>6</v>
      </c>
      <c r="H236" s="95" t="s">
        <v>13</v>
      </c>
      <c r="I236" s="105">
        <f t="shared" si="15"/>
        <v>18300</v>
      </c>
      <c r="J236" s="133"/>
      <c r="K236" s="133" t="s">
        <v>1748</v>
      </c>
    </row>
    <row r="237" spans="1:11" x14ac:dyDescent="0.25">
      <c r="A237" s="133">
        <v>792</v>
      </c>
      <c r="B237" s="137" t="s">
        <v>2284</v>
      </c>
      <c r="C237" s="103">
        <v>45918</v>
      </c>
      <c r="D237" s="139" t="s">
        <v>2490</v>
      </c>
      <c r="E237" s="105">
        <v>18300</v>
      </c>
      <c r="F237" s="95" t="str">
        <f t="shared" si="12"/>
        <v>681</v>
      </c>
      <c r="G237" s="95" t="str">
        <f t="shared" si="13"/>
        <v>6</v>
      </c>
      <c r="H237" s="95" t="s">
        <v>13</v>
      </c>
      <c r="I237" s="105">
        <f t="shared" si="15"/>
        <v>18300</v>
      </c>
      <c r="J237" s="133"/>
      <c r="K237" s="133" t="s">
        <v>1748</v>
      </c>
    </row>
    <row r="238" spans="1:11" x14ac:dyDescent="0.25">
      <c r="A238" s="133">
        <v>793</v>
      </c>
      <c r="B238" s="137" t="s">
        <v>2285</v>
      </c>
      <c r="C238" s="103">
        <v>45918</v>
      </c>
      <c r="D238" s="139" t="s">
        <v>2490</v>
      </c>
      <c r="E238" s="105">
        <v>18300</v>
      </c>
      <c r="F238" s="95" t="str">
        <f t="shared" si="12"/>
        <v>681</v>
      </c>
      <c r="G238" s="95" t="str">
        <f t="shared" si="13"/>
        <v>6</v>
      </c>
      <c r="H238" s="95" t="s">
        <v>13</v>
      </c>
      <c r="I238" s="105">
        <f t="shared" si="15"/>
        <v>18300</v>
      </c>
      <c r="J238" s="133"/>
      <c r="K238" s="133" t="s">
        <v>1748</v>
      </c>
    </row>
    <row r="239" spans="1:11" x14ac:dyDescent="0.25">
      <c r="A239" s="133">
        <v>794</v>
      </c>
      <c r="B239" s="137" t="s">
        <v>2286</v>
      </c>
      <c r="C239" s="103">
        <v>45918</v>
      </c>
      <c r="D239" s="139" t="s">
        <v>2490</v>
      </c>
      <c r="E239" s="105">
        <v>18300</v>
      </c>
      <c r="F239" s="95" t="str">
        <f t="shared" si="12"/>
        <v>681</v>
      </c>
      <c r="G239" s="95" t="str">
        <f t="shared" si="13"/>
        <v>6</v>
      </c>
      <c r="H239" s="95" t="s">
        <v>13</v>
      </c>
      <c r="I239" s="105">
        <f t="shared" si="15"/>
        <v>18300</v>
      </c>
      <c r="J239" s="133"/>
      <c r="K239" s="133" t="s">
        <v>1748</v>
      </c>
    </row>
    <row r="240" spans="1:11" x14ac:dyDescent="0.25">
      <c r="A240" s="133">
        <v>795</v>
      </c>
      <c r="B240" s="137" t="s">
        <v>2287</v>
      </c>
      <c r="C240" s="103">
        <v>45918</v>
      </c>
      <c r="D240" s="139" t="s">
        <v>2490</v>
      </c>
      <c r="E240" s="105">
        <v>24300</v>
      </c>
      <c r="F240" s="95" t="str">
        <f t="shared" si="12"/>
        <v>681</v>
      </c>
      <c r="G240" s="95" t="str">
        <f t="shared" si="13"/>
        <v>6</v>
      </c>
      <c r="H240" s="95" t="s">
        <v>13</v>
      </c>
      <c r="I240" s="105">
        <f t="shared" si="15"/>
        <v>24300</v>
      </c>
      <c r="J240" s="133"/>
      <c r="K240" s="133" t="s">
        <v>1748</v>
      </c>
    </row>
    <row r="241" spans="1:11" x14ac:dyDescent="0.25">
      <c r="A241" s="133">
        <v>796</v>
      </c>
      <c r="B241" s="137" t="s">
        <v>2288</v>
      </c>
      <c r="C241" s="103">
        <v>45918</v>
      </c>
      <c r="D241" s="139" t="s">
        <v>2490</v>
      </c>
      <c r="E241" s="105">
        <v>24300</v>
      </c>
      <c r="F241" s="95" t="str">
        <f t="shared" si="12"/>
        <v>681</v>
      </c>
      <c r="G241" s="95" t="str">
        <f t="shared" si="13"/>
        <v>6</v>
      </c>
      <c r="H241" s="95" t="s">
        <v>13</v>
      </c>
      <c r="I241" s="105">
        <f t="shared" si="15"/>
        <v>24300</v>
      </c>
      <c r="J241" s="133"/>
      <c r="K241" s="133" t="s">
        <v>1748</v>
      </c>
    </row>
    <row r="242" spans="1:11" x14ac:dyDescent="0.25">
      <c r="A242" s="133">
        <v>797</v>
      </c>
      <c r="B242" s="137" t="s">
        <v>2289</v>
      </c>
      <c r="C242" s="103">
        <v>45918</v>
      </c>
      <c r="D242" s="139" t="s">
        <v>2490</v>
      </c>
      <c r="E242" s="105">
        <v>24300</v>
      </c>
      <c r="F242" s="95" t="str">
        <f t="shared" si="12"/>
        <v>681</v>
      </c>
      <c r="G242" s="95" t="str">
        <f t="shared" si="13"/>
        <v>6</v>
      </c>
      <c r="H242" s="95" t="s">
        <v>13</v>
      </c>
      <c r="I242" s="105">
        <f t="shared" si="15"/>
        <v>24300</v>
      </c>
      <c r="J242" s="133"/>
      <c r="K242" s="133" t="s">
        <v>1748</v>
      </c>
    </row>
    <row r="243" spans="1:11" x14ac:dyDescent="0.25">
      <c r="A243" s="133">
        <v>798</v>
      </c>
      <c r="B243" s="137" t="s">
        <v>2290</v>
      </c>
      <c r="C243" s="103">
        <v>45930</v>
      </c>
      <c r="D243" s="139" t="s">
        <v>2490</v>
      </c>
      <c r="E243" s="105">
        <v>24300</v>
      </c>
      <c r="F243" s="95" t="str">
        <f t="shared" si="12"/>
        <v>681</v>
      </c>
      <c r="G243" s="95" t="str">
        <f t="shared" si="13"/>
        <v>6</v>
      </c>
      <c r="H243" s="95" t="s">
        <v>13</v>
      </c>
      <c r="I243" s="105">
        <f t="shared" si="15"/>
        <v>24300</v>
      </c>
      <c r="J243" s="133"/>
      <c r="K243" s="133" t="s">
        <v>1748</v>
      </c>
    </row>
    <row r="244" spans="1:11" x14ac:dyDescent="0.25">
      <c r="A244" s="133">
        <v>799</v>
      </c>
      <c r="B244" s="137" t="s">
        <v>2291</v>
      </c>
      <c r="C244" s="103">
        <v>45912</v>
      </c>
      <c r="D244" s="139" t="s">
        <v>2490</v>
      </c>
      <c r="E244" s="105">
        <v>49900</v>
      </c>
      <c r="F244" s="95" t="str">
        <f t="shared" si="12"/>
        <v>681</v>
      </c>
      <c r="G244" s="95" t="str">
        <f t="shared" si="13"/>
        <v>6</v>
      </c>
      <c r="H244" s="95" t="s">
        <v>13</v>
      </c>
      <c r="I244" s="105">
        <f t="shared" si="15"/>
        <v>49900</v>
      </c>
      <c r="J244" s="133"/>
      <c r="K244" s="133" t="s">
        <v>1748</v>
      </c>
    </row>
    <row r="245" spans="1:11" x14ac:dyDescent="0.25">
      <c r="A245" s="133">
        <v>800</v>
      </c>
      <c r="B245" s="137" t="s">
        <v>2292</v>
      </c>
      <c r="C245" s="103">
        <v>45912</v>
      </c>
      <c r="D245" s="139" t="s">
        <v>2490</v>
      </c>
      <c r="E245" s="105">
        <v>49900</v>
      </c>
      <c r="F245" s="95" t="str">
        <f t="shared" si="12"/>
        <v>681</v>
      </c>
      <c r="G245" s="95" t="str">
        <f t="shared" si="13"/>
        <v>6</v>
      </c>
      <c r="H245" s="95" t="s">
        <v>13</v>
      </c>
      <c r="I245" s="105">
        <f t="shared" si="15"/>
        <v>49900</v>
      </c>
      <c r="J245" s="133"/>
      <c r="K245" s="133" t="s">
        <v>1748</v>
      </c>
    </row>
    <row r="246" spans="1:11" x14ac:dyDescent="0.25">
      <c r="A246" s="133">
        <v>801</v>
      </c>
      <c r="B246" s="137" t="s">
        <v>2293</v>
      </c>
      <c r="C246" s="103">
        <v>45912</v>
      </c>
      <c r="D246" s="139" t="s">
        <v>2490</v>
      </c>
      <c r="E246" s="105">
        <v>49900</v>
      </c>
      <c r="F246" s="95" t="str">
        <f t="shared" si="12"/>
        <v>681</v>
      </c>
      <c r="G246" s="95" t="str">
        <f t="shared" si="13"/>
        <v>6</v>
      </c>
      <c r="H246" s="95" t="s">
        <v>13</v>
      </c>
      <c r="I246" s="105">
        <f t="shared" si="15"/>
        <v>49900</v>
      </c>
      <c r="J246" s="133"/>
      <c r="K246" s="133" t="s">
        <v>1748</v>
      </c>
    </row>
    <row r="247" spans="1:11" x14ac:dyDescent="0.25">
      <c r="A247" s="133">
        <v>416</v>
      </c>
      <c r="B247" s="137" t="s">
        <v>415</v>
      </c>
      <c r="C247" s="103">
        <v>42270</v>
      </c>
      <c r="D247" s="139" t="s">
        <v>2490</v>
      </c>
      <c r="E247" s="105">
        <v>26195</v>
      </c>
      <c r="F247" s="95" t="str">
        <f t="shared" si="12"/>
        <v>622</v>
      </c>
      <c r="G247" s="95" t="str">
        <f t="shared" si="13"/>
        <v>6</v>
      </c>
      <c r="H247" s="95" t="s">
        <v>13</v>
      </c>
      <c r="I247" s="105"/>
      <c r="J247" s="133"/>
      <c r="K247" s="133"/>
    </row>
    <row r="248" spans="1:11" x14ac:dyDescent="0.25">
      <c r="A248" s="92">
        <v>559</v>
      </c>
      <c r="B248" s="88" t="s">
        <v>317</v>
      </c>
      <c r="C248" s="93">
        <v>36644</v>
      </c>
      <c r="D248" s="104" t="s">
        <v>2490</v>
      </c>
      <c r="E248" s="94">
        <v>5834.43</v>
      </c>
      <c r="F248" s="95" t="str">
        <f t="shared" si="12"/>
        <v>630</v>
      </c>
      <c r="G248" s="95" t="str">
        <f t="shared" si="13"/>
        <v>6</v>
      </c>
      <c r="H248" s="95"/>
      <c r="I248" s="105">
        <f t="shared" ref="I248:I279" si="16">+IF(H248&gt;0,E248,0)</f>
        <v>0</v>
      </c>
      <c r="J248" s="92"/>
      <c r="K248" s="97" t="s">
        <v>1748</v>
      </c>
    </row>
    <row r="249" spans="1:11" x14ac:dyDescent="0.25">
      <c r="A249" s="92">
        <v>411</v>
      </c>
      <c r="B249" s="88" t="s">
        <v>328</v>
      </c>
      <c r="C249" s="93">
        <v>39692</v>
      </c>
      <c r="D249" s="104" t="s">
        <v>2490</v>
      </c>
      <c r="E249" s="94">
        <v>1111.45</v>
      </c>
      <c r="F249" s="95" t="str">
        <f t="shared" si="12"/>
        <v>622</v>
      </c>
      <c r="G249" s="95" t="str">
        <f t="shared" si="13"/>
        <v>6</v>
      </c>
      <c r="H249" s="95"/>
      <c r="I249" s="96">
        <f t="shared" si="16"/>
        <v>0</v>
      </c>
      <c r="J249" s="92"/>
      <c r="K249" s="92"/>
    </row>
    <row r="250" spans="1:11" x14ac:dyDescent="0.25">
      <c r="A250" s="92">
        <v>437</v>
      </c>
      <c r="B250" s="88" t="s">
        <v>333</v>
      </c>
      <c r="C250" s="93">
        <v>40908</v>
      </c>
      <c r="D250" s="104" t="s">
        <v>2490</v>
      </c>
      <c r="E250" s="94">
        <v>1120</v>
      </c>
      <c r="F250" s="95" t="str">
        <f t="shared" si="12"/>
        <v>626</v>
      </c>
      <c r="G250" s="95" t="str">
        <f t="shared" si="13"/>
        <v>6</v>
      </c>
      <c r="H250" s="95"/>
      <c r="I250" s="96">
        <f t="shared" si="16"/>
        <v>0</v>
      </c>
      <c r="J250" s="92"/>
      <c r="K250" s="92"/>
    </row>
    <row r="251" spans="1:11" x14ac:dyDescent="0.25">
      <c r="A251" s="92">
        <v>640</v>
      </c>
      <c r="B251" s="88" t="s">
        <v>338</v>
      </c>
      <c r="C251" s="93">
        <v>40973</v>
      </c>
      <c r="D251" s="104" t="s">
        <v>2490</v>
      </c>
      <c r="E251" s="94">
        <v>4250</v>
      </c>
      <c r="F251" s="95" t="str">
        <f t="shared" si="12"/>
        <v>669</v>
      </c>
      <c r="G251" s="95" t="str">
        <f t="shared" si="13"/>
        <v>6</v>
      </c>
      <c r="H251" s="95"/>
      <c r="I251" s="96">
        <f t="shared" si="16"/>
        <v>0</v>
      </c>
      <c r="J251" s="92"/>
      <c r="K251" s="92"/>
    </row>
    <row r="252" spans="1:11" x14ac:dyDescent="0.25">
      <c r="A252" s="92">
        <v>686</v>
      </c>
      <c r="B252" s="88" t="s">
        <v>343</v>
      </c>
      <c r="C252" s="93">
        <v>41090</v>
      </c>
      <c r="D252" s="104" t="s">
        <v>2490</v>
      </c>
      <c r="E252" s="94">
        <v>14313.7</v>
      </c>
      <c r="F252" s="95" t="str">
        <f t="shared" si="12"/>
        <v>681</v>
      </c>
      <c r="G252" s="95" t="str">
        <f t="shared" si="13"/>
        <v>6</v>
      </c>
      <c r="H252" s="95"/>
      <c r="I252" s="96">
        <f t="shared" si="16"/>
        <v>0</v>
      </c>
      <c r="J252" s="92"/>
      <c r="K252" s="92"/>
    </row>
    <row r="253" spans="1:11" x14ac:dyDescent="0.25">
      <c r="A253" s="92">
        <v>687</v>
      </c>
      <c r="B253" s="88" t="s">
        <v>344</v>
      </c>
      <c r="C253" s="93">
        <v>41090</v>
      </c>
      <c r="D253" s="104" t="s">
        <v>2490</v>
      </c>
      <c r="E253" s="94">
        <v>12111.58</v>
      </c>
      <c r="F253" s="95" t="str">
        <f t="shared" si="12"/>
        <v>681</v>
      </c>
      <c r="G253" s="95" t="str">
        <f t="shared" si="13"/>
        <v>6</v>
      </c>
      <c r="H253" s="95"/>
      <c r="I253" s="96">
        <f t="shared" si="16"/>
        <v>0</v>
      </c>
      <c r="J253" s="92"/>
      <c r="K253" s="92"/>
    </row>
    <row r="254" spans="1:11" x14ac:dyDescent="0.25">
      <c r="A254" s="92">
        <v>688</v>
      </c>
      <c r="B254" s="88" t="s">
        <v>345</v>
      </c>
      <c r="C254" s="93">
        <v>41090</v>
      </c>
      <c r="D254" s="104" t="s">
        <v>2490</v>
      </c>
      <c r="E254" s="94">
        <v>9918.0400000000009</v>
      </c>
      <c r="F254" s="95" t="str">
        <f t="shared" si="12"/>
        <v>681</v>
      </c>
      <c r="G254" s="95" t="str">
        <f t="shared" si="13"/>
        <v>6</v>
      </c>
      <c r="H254" s="95"/>
      <c r="I254" s="96">
        <f t="shared" si="16"/>
        <v>0</v>
      </c>
      <c r="J254" s="92"/>
      <c r="K254" s="92"/>
    </row>
    <row r="255" spans="1:11" x14ac:dyDescent="0.25">
      <c r="A255" s="92">
        <v>689</v>
      </c>
      <c r="B255" s="88" t="s">
        <v>346</v>
      </c>
      <c r="C255" s="93">
        <v>41090</v>
      </c>
      <c r="D255" s="104" t="s">
        <v>2490</v>
      </c>
      <c r="E255" s="94">
        <v>9918.0400000000009</v>
      </c>
      <c r="F255" s="95" t="str">
        <f t="shared" si="12"/>
        <v>681</v>
      </c>
      <c r="G255" s="95" t="str">
        <f t="shared" si="13"/>
        <v>6</v>
      </c>
      <c r="H255" s="95"/>
      <c r="I255" s="96">
        <f t="shared" si="16"/>
        <v>0</v>
      </c>
      <c r="J255" s="92"/>
      <c r="K255" s="92"/>
    </row>
    <row r="256" spans="1:11" x14ac:dyDescent="0.25">
      <c r="A256" s="92">
        <v>690</v>
      </c>
      <c r="B256" s="88" t="s">
        <v>347</v>
      </c>
      <c r="C256" s="93">
        <v>41090</v>
      </c>
      <c r="D256" s="104" t="s">
        <v>2490</v>
      </c>
      <c r="E256" s="94">
        <v>11901.79</v>
      </c>
      <c r="F256" s="95" t="str">
        <f t="shared" si="12"/>
        <v>681</v>
      </c>
      <c r="G256" s="95" t="str">
        <f t="shared" si="13"/>
        <v>6</v>
      </c>
      <c r="H256" s="95"/>
      <c r="I256" s="96">
        <f t="shared" si="16"/>
        <v>0</v>
      </c>
      <c r="J256" s="92"/>
      <c r="K256" s="92"/>
    </row>
    <row r="257" spans="1:11" hidden="1" x14ac:dyDescent="0.25">
      <c r="A257" s="8">
        <v>516</v>
      </c>
      <c r="B257" s="3" t="s">
        <v>1763</v>
      </c>
      <c r="C257" s="9">
        <v>44680</v>
      </c>
      <c r="D257" s="9">
        <v>46022</v>
      </c>
      <c r="E257" s="48">
        <v>0</v>
      </c>
      <c r="F257" s="21" t="str">
        <f t="shared" si="12"/>
        <v>629</v>
      </c>
      <c r="G257" s="11" t="str">
        <f t="shared" si="13"/>
        <v>6</v>
      </c>
      <c r="H257" s="11" t="s">
        <v>152</v>
      </c>
      <c r="I257" s="26">
        <f t="shared" si="16"/>
        <v>0</v>
      </c>
      <c r="J257" s="8"/>
      <c r="K257" s="18" t="s">
        <v>1748</v>
      </c>
    </row>
    <row r="258" spans="1:11" x14ac:dyDescent="0.25">
      <c r="A258" s="92">
        <v>691</v>
      </c>
      <c r="B258" s="88" t="s">
        <v>348</v>
      </c>
      <c r="C258" s="93">
        <v>41090</v>
      </c>
      <c r="D258" s="104" t="s">
        <v>2490</v>
      </c>
      <c r="E258" s="94">
        <v>11901.78</v>
      </c>
      <c r="F258" s="95" t="str">
        <f t="shared" ref="F258:F321" si="17">RIGHT(B258,3)</f>
        <v>681</v>
      </c>
      <c r="G258" s="95" t="str">
        <f t="shared" ref="G258:G321" si="18">LEFT(F258,1)</f>
        <v>6</v>
      </c>
      <c r="H258" s="95"/>
      <c r="I258" s="96">
        <f t="shared" si="16"/>
        <v>0</v>
      </c>
      <c r="J258" s="92"/>
      <c r="K258" s="92"/>
    </row>
    <row r="259" spans="1:11" x14ac:dyDescent="0.25">
      <c r="A259" s="92">
        <v>692</v>
      </c>
      <c r="B259" s="88" t="s">
        <v>349</v>
      </c>
      <c r="C259" s="93">
        <v>41090</v>
      </c>
      <c r="D259" s="104" t="s">
        <v>2490</v>
      </c>
      <c r="E259" s="94">
        <v>11901.78</v>
      </c>
      <c r="F259" s="95" t="str">
        <f t="shared" si="17"/>
        <v>681</v>
      </c>
      <c r="G259" s="95" t="str">
        <f t="shared" si="18"/>
        <v>6</v>
      </c>
      <c r="H259" s="95"/>
      <c r="I259" s="96">
        <f t="shared" si="16"/>
        <v>0</v>
      </c>
      <c r="J259" s="92"/>
      <c r="K259" s="92"/>
    </row>
    <row r="260" spans="1:11" x14ac:dyDescent="0.25">
      <c r="A260" s="92">
        <v>693</v>
      </c>
      <c r="B260" s="88" t="s">
        <v>350</v>
      </c>
      <c r="C260" s="93">
        <v>41090</v>
      </c>
      <c r="D260" s="104" t="s">
        <v>2490</v>
      </c>
      <c r="E260" s="94">
        <v>11901.78</v>
      </c>
      <c r="F260" s="95" t="str">
        <f t="shared" si="17"/>
        <v>681</v>
      </c>
      <c r="G260" s="95" t="str">
        <f t="shared" si="18"/>
        <v>6</v>
      </c>
      <c r="H260" s="95"/>
      <c r="I260" s="96">
        <f t="shared" si="16"/>
        <v>0</v>
      </c>
      <c r="J260" s="92"/>
      <c r="K260" s="92"/>
    </row>
    <row r="261" spans="1:11" x14ac:dyDescent="0.25">
      <c r="A261" s="92">
        <v>694</v>
      </c>
      <c r="B261" s="88" t="s">
        <v>351</v>
      </c>
      <c r="C261" s="93">
        <v>41090</v>
      </c>
      <c r="D261" s="104" t="s">
        <v>2490</v>
      </c>
      <c r="E261" s="94">
        <v>11901.78</v>
      </c>
      <c r="F261" s="95" t="str">
        <f t="shared" si="17"/>
        <v>681</v>
      </c>
      <c r="G261" s="95" t="str">
        <f t="shared" si="18"/>
        <v>6</v>
      </c>
      <c r="H261" s="95"/>
      <c r="I261" s="96">
        <f t="shared" si="16"/>
        <v>0</v>
      </c>
      <c r="J261" s="92"/>
      <c r="K261" s="92"/>
    </row>
    <row r="262" spans="1:11" x14ac:dyDescent="0.25">
      <c r="A262" s="92">
        <v>695</v>
      </c>
      <c r="B262" s="88" t="s">
        <v>352</v>
      </c>
      <c r="C262" s="93">
        <v>41090</v>
      </c>
      <c r="D262" s="104" t="s">
        <v>2490</v>
      </c>
      <c r="E262" s="94">
        <v>11901.78</v>
      </c>
      <c r="F262" s="95" t="str">
        <f t="shared" si="17"/>
        <v>681</v>
      </c>
      <c r="G262" s="95" t="str">
        <f t="shared" si="18"/>
        <v>6</v>
      </c>
      <c r="H262" s="95"/>
      <c r="I262" s="96">
        <f t="shared" si="16"/>
        <v>0</v>
      </c>
      <c r="J262" s="92"/>
      <c r="K262" s="92"/>
    </row>
    <row r="263" spans="1:11" x14ac:dyDescent="0.25">
      <c r="A263" s="92">
        <v>696</v>
      </c>
      <c r="B263" s="88" t="s">
        <v>353</v>
      </c>
      <c r="C263" s="93">
        <v>41090</v>
      </c>
      <c r="D263" s="104" t="s">
        <v>2490</v>
      </c>
      <c r="E263" s="94">
        <v>11901.78</v>
      </c>
      <c r="F263" s="95" t="str">
        <f t="shared" si="17"/>
        <v>681</v>
      </c>
      <c r="G263" s="95" t="str">
        <f t="shared" si="18"/>
        <v>6</v>
      </c>
      <c r="H263" s="95"/>
      <c r="I263" s="96">
        <f t="shared" si="16"/>
        <v>0</v>
      </c>
      <c r="J263" s="92"/>
      <c r="K263" s="92"/>
    </row>
    <row r="264" spans="1:11" x14ac:dyDescent="0.25">
      <c r="A264" s="92">
        <v>697</v>
      </c>
      <c r="B264" s="88" t="s">
        <v>354</v>
      </c>
      <c r="C264" s="93">
        <v>41090</v>
      </c>
      <c r="D264" s="104" t="s">
        <v>2490</v>
      </c>
      <c r="E264" s="94">
        <v>11901.79</v>
      </c>
      <c r="F264" s="95" t="str">
        <f t="shared" si="17"/>
        <v>681</v>
      </c>
      <c r="G264" s="95" t="str">
        <f t="shared" si="18"/>
        <v>6</v>
      </c>
      <c r="H264" s="95"/>
      <c r="I264" s="96">
        <f t="shared" si="16"/>
        <v>0</v>
      </c>
      <c r="J264" s="92"/>
      <c r="K264" s="92"/>
    </row>
    <row r="265" spans="1:11" x14ac:dyDescent="0.25">
      <c r="A265" s="92">
        <v>698</v>
      </c>
      <c r="B265" s="88" t="s">
        <v>355</v>
      </c>
      <c r="C265" s="93">
        <v>41090</v>
      </c>
      <c r="D265" s="104" t="s">
        <v>2490</v>
      </c>
      <c r="E265" s="94">
        <v>11901.78</v>
      </c>
      <c r="F265" s="95" t="str">
        <f t="shared" si="17"/>
        <v>681</v>
      </c>
      <c r="G265" s="95" t="str">
        <f t="shared" si="18"/>
        <v>6</v>
      </c>
      <c r="H265" s="95"/>
      <c r="I265" s="96">
        <f t="shared" si="16"/>
        <v>0</v>
      </c>
      <c r="J265" s="92"/>
      <c r="K265" s="92"/>
    </row>
    <row r="266" spans="1:11" x14ac:dyDescent="0.25">
      <c r="A266" s="92">
        <v>699</v>
      </c>
      <c r="B266" s="88" t="s">
        <v>356</v>
      </c>
      <c r="C266" s="93">
        <v>41090</v>
      </c>
      <c r="D266" s="104" t="s">
        <v>2490</v>
      </c>
      <c r="E266" s="94">
        <v>11901.79</v>
      </c>
      <c r="F266" s="95" t="str">
        <f t="shared" si="17"/>
        <v>681</v>
      </c>
      <c r="G266" s="95" t="str">
        <f t="shared" si="18"/>
        <v>6</v>
      </c>
      <c r="H266" s="95"/>
      <c r="I266" s="96">
        <f t="shared" si="16"/>
        <v>0</v>
      </c>
      <c r="J266" s="92"/>
      <c r="K266" s="92"/>
    </row>
    <row r="267" spans="1:11" x14ac:dyDescent="0.25">
      <c r="A267" s="92">
        <v>700</v>
      </c>
      <c r="B267" s="88" t="s">
        <v>357</v>
      </c>
      <c r="C267" s="93">
        <v>41090</v>
      </c>
      <c r="D267" s="104" t="s">
        <v>2490</v>
      </c>
      <c r="E267" s="94">
        <v>3250.97</v>
      </c>
      <c r="F267" s="95" t="str">
        <f t="shared" si="17"/>
        <v>681</v>
      </c>
      <c r="G267" s="95" t="str">
        <f t="shared" si="18"/>
        <v>6</v>
      </c>
      <c r="H267" s="95"/>
      <c r="I267" s="96">
        <f t="shared" si="16"/>
        <v>0</v>
      </c>
      <c r="J267" s="92"/>
      <c r="K267" s="92"/>
    </row>
    <row r="268" spans="1:11" x14ac:dyDescent="0.25">
      <c r="A268" s="92">
        <v>701</v>
      </c>
      <c r="B268" s="88" t="s">
        <v>358</v>
      </c>
      <c r="C268" s="93">
        <v>41090</v>
      </c>
      <c r="D268" s="104" t="s">
        <v>2490</v>
      </c>
      <c r="E268" s="94">
        <v>3250.97</v>
      </c>
      <c r="F268" s="95" t="str">
        <f t="shared" si="17"/>
        <v>681</v>
      </c>
      <c r="G268" s="95" t="str">
        <f t="shared" si="18"/>
        <v>6</v>
      </c>
      <c r="H268" s="95"/>
      <c r="I268" s="96">
        <f t="shared" si="16"/>
        <v>0</v>
      </c>
      <c r="J268" s="92"/>
      <c r="K268" s="92"/>
    </row>
    <row r="269" spans="1:11" x14ac:dyDescent="0.25">
      <c r="A269" s="92">
        <v>702</v>
      </c>
      <c r="B269" s="88" t="s">
        <v>359</v>
      </c>
      <c r="C269" s="93">
        <v>41090</v>
      </c>
      <c r="D269" s="104" t="s">
        <v>2490</v>
      </c>
      <c r="E269" s="94">
        <v>3250.97</v>
      </c>
      <c r="F269" s="95" t="str">
        <f t="shared" si="17"/>
        <v>681</v>
      </c>
      <c r="G269" s="95" t="str">
        <f t="shared" si="18"/>
        <v>6</v>
      </c>
      <c r="H269" s="95"/>
      <c r="I269" s="96">
        <f t="shared" si="16"/>
        <v>0</v>
      </c>
      <c r="J269" s="92"/>
      <c r="K269" s="92"/>
    </row>
    <row r="270" spans="1:11" x14ac:dyDescent="0.25">
      <c r="A270" s="92">
        <v>703</v>
      </c>
      <c r="B270" s="88" t="s">
        <v>360</v>
      </c>
      <c r="C270" s="93">
        <v>41090</v>
      </c>
      <c r="D270" s="104" t="s">
        <v>2490</v>
      </c>
      <c r="E270" s="94">
        <v>3250.96</v>
      </c>
      <c r="F270" s="95" t="str">
        <f t="shared" si="17"/>
        <v>681</v>
      </c>
      <c r="G270" s="95" t="str">
        <f t="shared" si="18"/>
        <v>6</v>
      </c>
      <c r="H270" s="95"/>
      <c r="I270" s="96">
        <f t="shared" si="16"/>
        <v>0</v>
      </c>
      <c r="J270" s="92"/>
      <c r="K270" s="92"/>
    </row>
    <row r="271" spans="1:11" x14ac:dyDescent="0.25">
      <c r="A271" s="92">
        <v>626</v>
      </c>
      <c r="B271" s="88" t="s">
        <v>378</v>
      </c>
      <c r="C271" s="93">
        <v>41090</v>
      </c>
      <c r="D271" s="104" t="s">
        <v>2490</v>
      </c>
      <c r="E271" s="94">
        <v>1880.33</v>
      </c>
      <c r="F271" s="95" t="str">
        <f t="shared" si="17"/>
        <v>669</v>
      </c>
      <c r="G271" s="95" t="str">
        <f t="shared" si="18"/>
        <v>6</v>
      </c>
      <c r="H271" s="95"/>
      <c r="I271" s="96">
        <f t="shared" si="16"/>
        <v>0</v>
      </c>
      <c r="J271" s="92"/>
      <c r="K271" s="92"/>
    </row>
    <row r="272" spans="1:11" x14ac:dyDescent="0.25">
      <c r="A272" s="92">
        <v>398</v>
      </c>
      <c r="B272" s="88" t="s">
        <v>380</v>
      </c>
      <c r="C272" s="93">
        <v>41090</v>
      </c>
      <c r="D272" s="104" t="s">
        <v>2490</v>
      </c>
      <c r="E272" s="94">
        <v>104785.07</v>
      </c>
      <c r="F272" s="95" t="str">
        <f t="shared" si="17"/>
        <v>601</v>
      </c>
      <c r="G272" s="95" t="str">
        <f t="shared" si="18"/>
        <v>6</v>
      </c>
      <c r="H272" s="95"/>
      <c r="I272" s="96">
        <f t="shared" si="16"/>
        <v>0</v>
      </c>
      <c r="J272" s="92"/>
      <c r="K272" s="92"/>
    </row>
    <row r="273" spans="1:11" hidden="1" x14ac:dyDescent="0.25">
      <c r="A273" s="8">
        <v>523</v>
      </c>
      <c r="B273" s="3" t="s">
        <v>1834</v>
      </c>
      <c r="C273" s="9">
        <v>44830</v>
      </c>
      <c r="D273" s="9">
        <v>46053</v>
      </c>
      <c r="E273" s="48">
        <v>0</v>
      </c>
      <c r="F273" s="21" t="str">
        <f t="shared" si="17"/>
        <v>629</v>
      </c>
      <c r="G273" s="11" t="str">
        <f t="shared" si="18"/>
        <v>6</v>
      </c>
      <c r="H273" s="11" t="s">
        <v>152</v>
      </c>
      <c r="I273" s="26">
        <f t="shared" si="16"/>
        <v>0</v>
      </c>
      <c r="J273" s="8"/>
      <c r="K273" s="8" t="s">
        <v>1748</v>
      </c>
    </row>
    <row r="274" spans="1:11" x14ac:dyDescent="0.25">
      <c r="A274" s="92">
        <v>455</v>
      </c>
      <c r="B274" s="88" t="s">
        <v>389</v>
      </c>
      <c r="C274" s="93">
        <v>41090</v>
      </c>
      <c r="D274" s="104" t="s">
        <v>2490</v>
      </c>
      <c r="E274" s="94">
        <v>1840</v>
      </c>
      <c r="F274" s="95" t="str">
        <f t="shared" si="17"/>
        <v>629</v>
      </c>
      <c r="G274" s="95" t="str">
        <f t="shared" si="18"/>
        <v>6</v>
      </c>
      <c r="H274" s="95"/>
      <c r="I274" s="96">
        <f t="shared" si="16"/>
        <v>0</v>
      </c>
      <c r="J274" s="92"/>
      <c r="K274" s="92"/>
    </row>
    <row r="275" spans="1:11" hidden="1" x14ac:dyDescent="0.25">
      <c r="A275" s="8">
        <v>419</v>
      </c>
      <c r="B275" s="3" t="s">
        <v>1966</v>
      </c>
      <c r="C275" s="9">
        <v>44867</v>
      </c>
      <c r="D275" s="9">
        <v>45863</v>
      </c>
      <c r="E275" s="15">
        <v>0</v>
      </c>
      <c r="F275" s="21" t="str">
        <f t="shared" si="17"/>
        <v>622</v>
      </c>
      <c r="G275" s="11" t="str">
        <f t="shared" si="18"/>
        <v>6</v>
      </c>
      <c r="H275" s="11"/>
      <c r="I275" s="7">
        <f t="shared" si="16"/>
        <v>0</v>
      </c>
      <c r="J275" s="8"/>
      <c r="K275" s="8"/>
    </row>
    <row r="276" spans="1:11" x14ac:dyDescent="0.25">
      <c r="A276" s="92">
        <v>718</v>
      </c>
      <c r="B276" s="88" t="s">
        <v>392</v>
      </c>
      <c r="C276" s="93">
        <v>41274</v>
      </c>
      <c r="D276" s="104" t="s">
        <v>2490</v>
      </c>
      <c r="E276" s="94">
        <v>13950</v>
      </c>
      <c r="F276" s="95" t="str">
        <f t="shared" si="17"/>
        <v>681</v>
      </c>
      <c r="G276" s="95" t="str">
        <f t="shared" si="18"/>
        <v>6</v>
      </c>
      <c r="H276" s="95"/>
      <c r="I276" s="96">
        <f t="shared" si="16"/>
        <v>0</v>
      </c>
      <c r="J276" s="92"/>
      <c r="K276" s="92"/>
    </row>
    <row r="277" spans="1:11" x14ac:dyDescent="0.25">
      <c r="A277" s="92">
        <v>412</v>
      </c>
      <c r="B277" s="88" t="s">
        <v>395</v>
      </c>
      <c r="C277" s="93">
        <v>41370</v>
      </c>
      <c r="D277" s="104" t="s">
        <v>2490</v>
      </c>
      <c r="E277" s="94">
        <v>1526.83</v>
      </c>
      <c r="F277" s="95" t="str">
        <f t="shared" si="17"/>
        <v>622</v>
      </c>
      <c r="G277" s="95" t="str">
        <f t="shared" si="18"/>
        <v>6</v>
      </c>
      <c r="H277" s="95"/>
      <c r="I277" s="96">
        <f t="shared" si="16"/>
        <v>0</v>
      </c>
      <c r="J277" s="92"/>
      <c r="K277" s="92"/>
    </row>
    <row r="278" spans="1:11" x14ac:dyDescent="0.25">
      <c r="A278" s="92">
        <v>713</v>
      </c>
      <c r="B278" s="88" t="s">
        <v>396</v>
      </c>
      <c r="C278" s="93">
        <v>41437</v>
      </c>
      <c r="D278" s="104" t="s">
        <v>2490</v>
      </c>
      <c r="E278" s="94">
        <v>15450</v>
      </c>
      <c r="F278" s="95" t="str">
        <f t="shared" si="17"/>
        <v>681</v>
      </c>
      <c r="G278" s="95" t="str">
        <f t="shared" si="18"/>
        <v>6</v>
      </c>
      <c r="H278" s="95"/>
      <c r="I278" s="96">
        <f t="shared" si="16"/>
        <v>0</v>
      </c>
      <c r="J278" s="92"/>
      <c r="K278" s="92"/>
    </row>
    <row r="279" spans="1:11" x14ac:dyDescent="0.25">
      <c r="A279" s="92">
        <v>714</v>
      </c>
      <c r="B279" s="88" t="s">
        <v>397</v>
      </c>
      <c r="C279" s="93">
        <v>41437</v>
      </c>
      <c r="D279" s="104" t="s">
        <v>2490</v>
      </c>
      <c r="E279" s="94">
        <v>15450</v>
      </c>
      <c r="F279" s="95" t="str">
        <f t="shared" si="17"/>
        <v>681</v>
      </c>
      <c r="G279" s="95" t="str">
        <f t="shared" si="18"/>
        <v>6</v>
      </c>
      <c r="H279" s="95"/>
      <c r="I279" s="96">
        <f t="shared" si="16"/>
        <v>0</v>
      </c>
      <c r="J279" s="92"/>
      <c r="K279" s="92"/>
    </row>
    <row r="280" spans="1:11" x14ac:dyDescent="0.25">
      <c r="A280" s="92">
        <v>715</v>
      </c>
      <c r="B280" s="88" t="s">
        <v>398</v>
      </c>
      <c r="C280" s="93">
        <v>41459</v>
      </c>
      <c r="D280" s="104" t="s">
        <v>2490</v>
      </c>
      <c r="E280" s="94">
        <v>4200</v>
      </c>
      <c r="F280" s="95" t="str">
        <f t="shared" si="17"/>
        <v>681</v>
      </c>
      <c r="G280" s="95" t="str">
        <f t="shared" si="18"/>
        <v>6</v>
      </c>
      <c r="H280" s="95"/>
      <c r="I280" s="96">
        <f t="shared" ref="I280:I311" si="19">+IF(H280&gt;0,E280,0)</f>
        <v>0</v>
      </c>
      <c r="J280" s="92"/>
      <c r="K280" s="92"/>
    </row>
    <row r="281" spans="1:11" hidden="1" x14ac:dyDescent="0.25">
      <c r="A281" s="8">
        <v>526</v>
      </c>
      <c r="B281" s="3" t="s">
        <v>1972</v>
      </c>
      <c r="C281" s="9">
        <v>44883</v>
      </c>
      <c r="D281" s="9">
        <v>45569</v>
      </c>
      <c r="E281" s="48">
        <v>0</v>
      </c>
      <c r="F281" s="21" t="str">
        <f t="shared" si="17"/>
        <v>629</v>
      </c>
      <c r="G281" s="11" t="str">
        <f t="shared" si="18"/>
        <v>6</v>
      </c>
      <c r="H281" s="11" t="s">
        <v>152</v>
      </c>
      <c r="I281" s="26">
        <f t="shared" si="19"/>
        <v>0</v>
      </c>
      <c r="J281" s="8"/>
      <c r="K281" s="8" t="s">
        <v>1748</v>
      </c>
    </row>
    <row r="282" spans="1:11" x14ac:dyDescent="0.25">
      <c r="A282" s="92">
        <v>716</v>
      </c>
      <c r="B282" s="88" t="s">
        <v>399</v>
      </c>
      <c r="C282" s="93">
        <v>41529</v>
      </c>
      <c r="D282" s="104" t="s">
        <v>2490</v>
      </c>
      <c r="E282" s="94">
        <v>10930</v>
      </c>
      <c r="F282" s="95" t="str">
        <f t="shared" si="17"/>
        <v>681</v>
      </c>
      <c r="G282" s="95" t="str">
        <f t="shared" si="18"/>
        <v>6</v>
      </c>
      <c r="H282" s="95"/>
      <c r="I282" s="96">
        <f t="shared" si="19"/>
        <v>0</v>
      </c>
      <c r="J282" s="92"/>
      <c r="K282" s="92"/>
    </row>
    <row r="283" spans="1:11" x14ac:dyDescent="0.25">
      <c r="A283" s="92">
        <v>717</v>
      </c>
      <c r="B283" s="88" t="s">
        <v>400</v>
      </c>
      <c r="C283" s="93">
        <v>41529</v>
      </c>
      <c r="D283" s="104" t="s">
        <v>2490</v>
      </c>
      <c r="E283" s="94">
        <v>10930</v>
      </c>
      <c r="F283" s="95" t="str">
        <f t="shared" si="17"/>
        <v>681</v>
      </c>
      <c r="G283" s="95" t="str">
        <f t="shared" si="18"/>
        <v>6</v>
      </c>
      <c r="H283" s="95"/>
      <c r="I283" s="96">
        <f t="shared" si="19"/>
        <v>0</v>
      </c>
      <c r="J283" s="92"/>
      <c r="K283" s="92"/>
    </row>
    <row r="284" spans="1:11" x14ac:dyDescent="0.25">
      <c r="A284" s="92">
        <v>720</v>
      </c>
      <c r="B284" s="88" t="s">
        <v>418</v>
      </c>
      <c r="C284" s="93">
        <v>42369</v>
      </c>
      <c r="D284" s="104" t="s">
        <v>2490</v>
      </c>
      <c r="E284" s="94">
        <v>18000</v>
      </c>
      <c r="F284" s="95" t="str">
        <f t="shared" si="17"/>
        <v>681</v>
      </c>
      <c r="G284" s="95" t="str">
        <f t="shared" si="18"/>
        <v>6</v>
      </c>
      <c r="H284" s="95"/>
      <c r="I284" s="96">
        <f t="shared" si="19"/>
        <v>0</v>
      </c>
      <c r="J284" s="92"/>
      <c r="K284" s="92"/>
    </row>
    <row r="285" spans="1:11" x14ac:dyDescent="0.25">
      <c r="A285" s="92">
        <v>721</v>
      </c>
      <c r="B285" s="88" t="s">
        <v>422</v>
      </c>
      <c r="C285" s="93">
        <v>42475</v>
      </c>
      <c r="D285" s="104" t="s">
        <v>2490</v>
      </c>
      <c r="E285" s="94">
        <v>10447.879999999999</v>
      </c>
      <c r="F285" s="95" t="str">
        <f t="shared" si="17"/>
        <v>681</v>
      </c>
      <c r="G285" s="95" t="str">
        <f t="shared" si="18"/>
        <v>6</v>
      </c>
      <c r="H285" s="95"/>
      <c r="I285" s="96">
        <f t="shared" si="19"/>
        <v>0</v>
      </c>
      <c r="J285" s="92"/>
      <c r="K285" s="92"/>
    </row>
    <row r="286" spans="1:11" x14ac:dyDescent="0.25">
      <c r="A286" s="92">
        <v>722</v>
      </c>
      <c r="B286" s="88" t="s">
        <v>423</v>
      </c>
      <c r="C286" s="93">
        <v>42475</v>
      </c>
      <c r="D286" s="104" t="s">
        <v>2490</v>
      </c>
      <c r="E286" s="94">
        <v>10447.879999999999</v>
      </c>
      <c r="F286" s="95" t="str">
        <f t="shared" si="17"/>
        <v>681</v>
      </c>
      <c r="G286" s="95" t="str">
        <f t="shared" si="18"/>
        <v>6</v>
      </c>
      <c r="H286" s="95"/>
      <c r="I286" s="96">
        <f t="shared" si="19"/>
        <v>0</v>
      </c>
      <c r="J286" s="92"/>
      <c r="K286" s="92"/>
    </row>
    <row r="287" spans="1:11" x14ac:dyDescent="0.25">
      <c r="A287" s="92">
        <v>723</v>
      </c>
      <c r="B287" s="88" t="s">
        <v>424</v>
      </c>
      <c r="C287" s="93">
        <v>42475</v>
      </c>
      <c r="D287" s="104" t="s">
        <v>2490</v>
      </c>
      <c r="E287" s="94">
        <v>10447.879999999999</v>
      </c>
      <c r="F287" s="95" t="str">
        <f t="shared" si="17"/>
        <v>681</v>
      </c>
      <c r="G287" s="95" t="str">
        <f t="shared" si="18"/>
        <v>6</v>
      </c>
      <c r="H287" s="95"/>
      <c r="I287" s="96">
        <f t="shared" si="19"/>
        <v>0</v>
      </c>
      <c r="J287" s="92"/>
      <c r="K287" s="92"/>
    </row>
    <row r="288" spans="1:11" x14ac:dyDescent="0.25">
      <c r="A288" s="92">
        <v>724</v>
      </c>
      <c r="B288" s="88" t="s">
        <v>425</v>
      </c>
      <c r="C288" s="93">
        <v>42475</v>
      </c>
      <c r="D288" s="104" t="s">
        <v>2490</v>
      </c>
      <c r="E288" s="94">
        <v>10447.879999999999</v>
      </c>
      <c r="F288" s="95" t="str">
        <f t="shared" si="17"/>
        <v>681</v>
      </c>
      <c r="G288" s="95" t="str">
        <f t="shared" si="18"/>
        <v>6</v>
      </c>
      <c r="H288" s="95"/>
      <c r="I288" s="96">
        <f t="shared" si="19"/>
        <v>0</v>
      </c>
      <c r="J288" s="92"/>
      <c r="K288" s="92"/>
    </row>
    <row r="289" spans="1:11" x14ac:dyDescent="0.25">
      <c r="A289" s="92">
        <v>725</v>
      </c>
      <c r="B289" s="88" t="s">
        <v>426</v>
      </c>
      <c r="C289" s="93">
        <v>42475</v>
      </c>
      <c r="D289" s="104" t="s">
        <v>2490</v>
      </c>
      <c r="E289" s="94">
        <v>10447.879999999999</v>
      </c>
      <c r="F289" s="95" t="str">
        <f t="shared" si="17"/>
        <v>681</v>
      </c>
      <c r="G289" s="95" t="str">
        <f t="shared" si="18"/>
        <v>6</v>
      </c>
      <c r="H289" s="95"/>
      <c r="I289" s="96">
        <f t="shared" si="19"/>
        <v>0</v>
      </c>
      <c r="J289" s="92"/>
      <c r="K289" s="92"/>
    </row>
    <row r="290" spans="1:11" x14ac:dyDescent="0.25">
      <c r="A290" s="92">
        <v>726</v>
      </c>
      <c r="B290" s="88" t="s">
        <v>427</v>
      </c>
      <c r="C290" s="93">
        <v>42475</v>
      </c>
      <c r="D290" s="104" t="s">
        <v>2490</v>
      </c>
      <c r="E290" s="94">
        <v>10447.879999999999</v>
      </c>
      <c r="F290" s="95" t="str">
        <f t="shared" si="17"/>
        <v>681</v>
      </c>
      <c r="G290" s="95" t="str">
        <f t="shared" si="18"/>
        <v>6</v>
      </c>
      <c r="H290" s="95"/>
      <c r="I290" s="96">
        <f t="shared" si="19"/>
        <v>0</v>
      </c>
      <c r="J290" s="92"/>
      <c r="K290" s="92"/>
    </row>
    <row r="291" spans="1:11" x14ac:dyDescent="0.25">
      <c r="A291" s="92">
        <v>727</v>
      </c>
      <c r="B291" s="88" t="s">
        <v>428</v>
      </c>
      <c r="C291" s="93">
        <v>42475</v>
      </c>
      <c r="D291" s="104" t="s">
        <v>2490</v>
      </c>
      <c r="E291" s="94">
        <v>10447.879999999999</v>
      </c>
      <c r="F291" s="95" t="str">
        <f t="shared" si="17"/>
        <v>681</v>
      </c>
      <c r="G291" s="95" t="str">
        <f t="shared" si="18"/>
        <v>6</v>
      </c>
      <c r="H291" s="95"/>
      <c r="I291" s="96">
        <f t="shared" si="19"/>
        <v>0</v>
      </c>
      <c r="J291" s="92"/>
      <c r="K291" s="92"/>
    </row>
    <row r="292" spans="1:11" s="41" customFormat="1" x14ac:dyDescent="0.25">
      <c r="A292" s="92">
        <v>728</v>
      </c>
      <c r="B292" s="88" t="s">
        <v>429</v>
      </c>
      <c r="C292" s="93">
        <v>42475</v>
      </c>
      <c r="D292" s="104" t="s">
        <v>2490</v>
      </c>
      <c r="E292" s="94">
        <v>10447.879999999999</v>
      </c>
      <c r="F292" s="95" t="str">
        <f t="shared" si="17"/>
        <v>681</v>
      </c>
      <c r="G292" s="95" t="str">
        <f t="shared" si="18"/>
        <v>6</v>
      </c>
      <c r="H292" s="95"/>
      <c r="I292" s="96">
        <f t="shared" si="19"/>
        <v>0</v>
      </c>
      <c r="J292" s="92"/>
      <c r="K292" s="92"/>
    </row>
    <row r="293" spans="1:11" s="41" customFormat="1" x14ac:dyDescent="0.25">
      <c r="A293" s="92">
        <v>729</v>
      </c>
      <c r="B293" s="88" t="s">
        <v>430</v>
      </c>
      <c r="C293" s="93">
        <v>42475</v>
      </c>
      <c r="D293" s="104" t="s">
        <v>2490</v>
      </c>
      <c r="E293" s="94">
        <v>10447.879999999999</v>
      </c>
      <c r="F293" s="95" t="str">
        <f t="shared" si="17"/>
        <v>681</v>
      </c>
      <c r="G293" s="95" t="str">
        <f t="shared" si="18"/>
        <v>6</v>
      </c>
      <c r="H293" s="95"/>
      <c r="I293" s="96">
        <f t="shared" si="19"/>
        <v>0</v>
      </c>
      <c r="J293" s="92"/>
      <c r="K293" s="92"/>
    </row>
    <row r="294" spans="1:11" s="41" customFormat="1" hidden="1" x14ac:dyDescent="0.25">
      <c r="A294" s="37">
        <v>537</v>
      </c>
      <c r="B294" s="46" t="s">
        <v>2078</v>
      </c>
      <c r="C294" s="47">
        <v>45216</v>
      </c>
      <c r="D294" s="51">
        <v>46139</v>
      </c>
      <c r="E294" s="48">
        <v>1499</v>
      </c>
      <c r="F294" s="21" t="str">
        <f t="shared" si="17"/>
        <v>629</v>
      </c>
      <c r="G294" s="11" t="str">
        <f t="shared" si="18"/>
        <v>6</v>
      </c>
      <c r="H294" s="49" t="s">
        <v>152</v>
      </c>
      <c r="I294" s="26">
        <f t="shared" si="19"/>
        <v>1499</v>
      </c>
      <c r="J294" s="37"/>
      <c r="K294" s="37" t="s">
        <v>1748</v>
      </c>
    </row>
    <row r="295" spans="1:11" s="41" customFormat="1" x14ac:dyDescent="0.25">
      <c r="A295" s="92">
        <v>730</v>
      </c>
      <c r="B295" s="88" t="s">
        <v>431</v>
      </c>
      <c r="C295" s="93">
        <v>42475</v>
      </c>
      <c r="D295" s="104" t="s">
        <v>2490</v>
      </c>
      <c r="E295" s="94">
        <v>10447.879999999999</v>
      </c>
      <c r="F295" s="95" t="str">
        <f t="shared" si="17"/>
        <v>681</v>
      </c>
      <c r="G295" s="95" t="str">
        <f t="shared" si="18"/>
        <v>6</v>
      </c>
      <c r="H295" s="95"/>
      <c r="I295" s="96">
        <f t="shared" si="19"/>
        <v>0</v>
      </c>
      <c r="J295" s="92"/>
      <c r="K295" s="92"/>
    </row>
    <row r="296" spans="1:11" s="41" customFormat="1" x14ac:dyDescent="0.25">
      <c r="A296" s="92">
        <v>731</v>
      </c>
      <c r="B296" s="88" t="s">
        <v>432</v>
      </c>
      <c r="C296" s="93">
        <v>42475</v>
      </c>
      <c r="D296" s="104" t="s">
        <v>2490</v>
      </c>
      <c r="E296" s="94">
        <v>10447.879999999999</v>
      </c>
      <c r="F296" s="95" t="str">
        <f t="shared" si="17"/>
        <v>681</v>
      </c>
      <c r="G296" s="95" t="str">
        <f t="shared" si="18"/>
        <v>6</v>
      </c>
      <c r="H296" s="95"/>
      <c r="I296" s="96">
        <f t="shared" si="19"/>
        <v>0</v>
      </c>
      <c r="J296" s="92"/>
      <c r="K296" s="92"/>
    </row>
    <row r="297" spans="1:11" s="41" customFormat="1" x14ac:dyDescent="0.25">
      <c r="A297" s="92">
        <v>732</v>
      </c>
      <c r="B297" s="88" t="s">
        <v>433</v>
      </c>
      <c r="C297" s="93">
        <v>42475</v>
      </c>
      <c r="D297" s="104" t="s">
        <v>2490</v>
      </c>
      <c r="E297" s="94">
        <v>10447.879999999999</v>
      </c>
      <c r="F297" s="95" t="str">
        <f t="shared" si="17"/>
        <v>681</v>
      </c>
      <c r="G297" s="95" t="str">
        <f t="shared" si="18"/>
        <v>6</v>
      </c>
      <c r="H297" s="95"/>
      <c r="I297" s="96">
        <f t="shared" si="19"/>
        <v>0</v>
      </c>
      <c r="J297" s="92"/>
      <c r="K297" s="92"/>
    </row>
    <row r="298" spans="1:11" s="41" customFormat="1" x14ac:dyDescent="0.25">
      <c r="A298" s="92">
        <v>733</v>
      </c>
      <c r="B298" s="88" t="s">
        <v>434</v>
      </c>
      <c r="C298" s="93">
        <v>42475</v>
      </c>
      <c r="D298" s="104" t="s">
        <v>2490</v>
      </c>
      <c r="E298" s="94">
        <v>10447.879999999999</v>
      </c>
      <c r="F298" s="95" t="str">
        <f t="shared" si="17"/>
        <v>681</v>
      </c>
      <c r="G298" s="95" t="str">
        <f t="shared" si="18"/>
        <v>6</v>
      </c>
      <c r="H298" s="95"/>
      <c r="I298" s="96">
        <f t="shared" si="19"/>
        <v>0</v>
      </c>
      <c r="J298" s="92"/>
      <c r="K298" s="92"/>
    </row>
    <row r="299" spans="1:11" s="41" customFormat="1" x14ac:dyDescent="0.25">
      <c r="A299" s="92">
        <v>734</v>
      </c>
      <c r="B299" s="88" t="s">
        <v>435</v>
      </c>
      <c r="C299" s="93">
        <v>42475</v>
      </c>
      <c r="D299" s="104" t="s">
        <v>2490</v>
      </c>
      <c r="E299" s="94">
        <v>10447.879999999999</v>
      </c>
      <c r="F299" s="95" t="str">
        <f t="shared" si="17"/>
        <v>681</v>
      </c>
      <c r="G299" s="95" t="str">
        <f t="shared" si="18"/>
        <v>6</v>
      </c>
      <c r="H299" s="95"/>
      <c r="I299" s="96">
        <f t="shared" si="19"/>
        <v>0</v>
      </c>
      <c r="J299" s="92"/>
      <c r="K299" s="92"/>
    </row>
    <row r="300" spans="1:11" s="41" customFormat="1" x14ac:dyDescent="0.25">
      <c r="A300" s="92">
        <v>735</v>
      </c>
      <c r="B300" s="88" t="s">
        <v>436</v>
      </c>
      <c r="C300" s="93">
        <v>42475</v>
      </c>
      <c r="D300" s="104" t="s">
        <v>2490</v>
      </c>
      <c r="E300" s="94">
        <v>10447.879999999999</v>
      </c>
      <c r="F300" s="95" t="str">
        <f t="shared" si="17"/>
        <v>681</v>
      </c>
      <c r="G300" s="95" t="str">
        <f t="shared" si="18"/>
        <v>6</v>
      </c>
      <c r="H300" s="95"/>
      <c r="I300" s="96">
        <f t="shared" si="19"/>
        <v>0</v>
      </c>
      <c r="J300" s="92"/>
      <c r="K300" s="92"/>
    </row>
    <row r="301" spans="1:11" s="41" customFormat="1" hidden="1" x14ac:dyDescent="0.25">
      <c r="A301" s="37">
        <v>541</v>
      </c>
      <c r="B301" s="46" t="s">
        <v>2137</v>
      </c>
      <c r="C301" s="38">
        <v>45386</v>
      </c>
      <c r="D301" s="51">
        <v>45684</v>
      </c>
      <c r="E301" s="48">
        <v>0</v>
      </c>
      <c r="F301" s="21" t="str">
        <f t="shared" si="17"/>
        <v>629</v>
      </c>
      <c r="G301" s="11" t="str">
        <f t="shared" si="18"/>
        <v>6</v>
      </c>
      <c r="H301" s="11" t="s">
        <v>152</v>
      </c>
      <c r="I301" s="26">
        <f t="shared" si="19"/>
        <v>0</v>
      </c>
      <c r="J301" s="37"/>
      <c r="K301" s="8" t="s">
        <v>1748</v>
      </c>
    </row>
    <row r="302" spans="1:11" s="41" customFormat="1" x14ac:dyDescent="0.25">
      <c r="A302" s="92">
        <v>736</v>
      </c>
      <c r="B302" s="88" t="s">
        <v>437</v>
      </c>
      <c r="C302" s="93">
        <v>42475</v>
      </c>
      <c r="D302" s="104" t="s">
        <v>2490</v>
      </c>
      <c r="E302" s="94">
        <v>10447.879999999999</v>
      </c>
      <c r="F302" s="95" t="str">
        <f t="shared" si="17"/>
        <v>681</v>
      </c>
      <c r="G302" s="95" t="str">
        <f t="shared" si="18"/>
        <v>6</v>
      </c>
      <c r="H302" s="95"/>
      <c r="I302" s="96">
        <f t="shared" si="19"/>
        <v>0</v>
      </c>
      <c r="J302" s="92"/>
      <c r="K302" s="92"/>
    </row>
    <row r="303" spans="1:11" s="41" customFormat="1" x14ac:dyDescent="0.25">
      <c r="A303" s="92">
        <v>737</v>
      </c>
      <c r="B303" s="88" t="s">
        <v>438</v>
      </c>
      <c r="C303" s="93">
        <v>42475</v>
      </c>
      <c r="D303" s="104" t="s">
        <v>2490</v>
      </c>
      <c r="E303" s="94">
        <v>10447.879999999999</v>
      </c>
      <c r="F303" s="95" t="str">
        <f t="shared" si="17"/>
        <v>681</v>
      </c>
      <c r="G303" s="95" t="str">
        <f t="shared" si="18"/>
        <v>6</v>
      </c>
      <c r="H303" s="95"/>
      <c r="I303" s="96">
        <f t="shared" si="19"/>
        <v>0</v>
      </c>
      <c r="J303" s="92"/>
      <c r="K303" s="92"/>
    </row>
    <row r="304" spans="1:11" s="41" customFormat="1" x14ac:dyDescent="0.25">
      <c r="A304" s="92">
        <v>738</v>
      </c>
      <c r="B304" s="88" t="s">
        <v>439</v>
      </c>
      <c r="C304" s="93">
        <v>42475</v>
      </c>
      <c r="D304" s="104" t="s">
        <v>2490</v>
      </c>
      <c r="E304" s="94">
        <v>10447.879999999999</v>
      </c>
      <c r="F304" s="95" t="str">
        <f t="shared" si="17"/>
        <v>681</v>
      </c>
      <c r="G304" s="95" t="str">
        <f t="shared" si="18"/>
        <v>6</v>
      </c>
      <c r="H304" s="95"/>
      <c r="I304" s="96">
        <f t="shared" si="19"/>
        <v>0</v>
      </c>
      <c r="J304" s="92"/>
      <c r="K304" s="92"/>
    </row>
    <row r="305" spans="1:11" s="41" customFormat="1" x14ac:dyDescent="0.25">
      <c r="A305" s="92">
        <v>739</v>
      </c>
      <c r="B305" s="88" t="s">
        <v>440</v>
      </c>
      <c r="C305" s="93">
        <v>42475</v>
      </c>
      <c r="D305" s="104" t="s">
        <v>2490</v>
      </c>
      <c r="E305" s="94">
        <v>10447.879999999999</v>
      </c>
      <c r="F305" s="95" t="str">
        <f t="shared" si="17"/>
        <v>681</v>
      </c>
      <c r="G305" s="95" t="str">
        <f t="shared" si="18"/>
        <v>6</v>
      </c>
      <c r="H305" s="95"/>
      <c r="I305" s="96">
        <f t="shared" si="19"/>
        <v>0</v>
      </c>
      <c r="J305" s="92"/>
      <c r="K305" s="92"/>
    </row>
    <row r="306" spans="1:11" s="41" customFormat="1" x14ac:dyDescent="0.25">
      <c r="A306" s="92">
        <v>740</v>
      </c>
      <c r="B306" s="88" t="s">
        <v>441</v>
      </c>
      <c r="C306" s="93">
        <v>42475</v>
      </c>
      <c r="D306" s="104" t="s">
        <v>2490</v>
      </c>
      <c r="E306" s="94">
        <v>10447.879999999999</v>
      </c>
      <c r="F306" s="95" t="str">
        <f t="shared" si="17"/>
        <v>681</v>
      </c>
      <c r="G306" s="95" t="str">
        <f t="shared" si="18"/>
        <v>6</v>
      </c>
      <c r="H306" s="95"/>
      <c r="I306" s="96">
        <f t="shared" si="19"/>
        <v>0</v>
      </c>
      <c r="J306" s="92"/>
      <c r="K306" s="92"/>
    </row>
    <row r="307" spans="1:11" s="41" customFormat="1" x14ac:dyDescent="0.25">
      <c r="A307" s="92">
        <v>741</v>
      </c>
      <c r="B307" s="88" t="s">
        <v>442</v>
      </c>
      <c r="C307" s="93">
        <v>42475</v>
      </c>
      <c r="D307" s="104" t="s">
        <v>2490</v>
      </c>
      <c r="E307" s="94">
        <v>10447.879999999999</v>
      </c>
      <c r="F307" s="95" t="str">
        <f t="shared" si="17"/>
        <v>681</v>
      </c>
      <c r="G307" s="95" t="str">
        <f t="shared" si="18"/>
        <v>6</v>
      </c>
      <c r="H307" s="95"/>
      <c r="I307" s="96">
        <f t="shared" si="19"/>
        <v>0</v>
      </c>
      <c r="J307" s="92"/>
      <c r="K307" s="92"/>
    </row>
    <row r="308" spans="1:11" s="41" customFormat="1" x14ac:dyDescent="0.25">
      <c r="A308" s="92">
        <v>742</v>
      </c>
      <c r="B308" s="88" t="s">
        <v>443</v>
      </c>
      <c r="C308" s="93">
        <v>42475</v>
      </c>
      <c r="D308" s="104" t="s">
        <v>2490</v>
      </c>
      <c r="E308" s="94">
        <v>10447.879999999999</v>
      </c>
      <c r="F308" s="95" t="str">
        <f t="shared" si="17"/>
        <v>681</v>
      </c>
      <c r="G308" s="95" t="str">
        <f t="shared" si="18"/>
        <v>6</v>
      </c>
      <c r="H308" s="95"/>
      <c r="I308" s="96">
        <f t="shared" si="19"/>
        <v>0</v>
      </c>
      <c r="J308" s="92"/>
      <c r="K308" s="92"/>
    </row>
    <row r="309" spans="1:11" s="41" customFormat="1" x14ac:dyDescent="0.25">
      <c r="A309" s="92">
        <v>743</v>
      </c>
      <c r="B309" s="88" t="s">
        <v>444</v>
      </c>
      <c r="C309" s="93">
        <v>42475</v>
      </c>
      <c r="D309" s="104" t="s">
        <v>2490</v>
      </c>
      <c r="E309" s="94">
        <v>10447.879999999999</v>
      </c>
      <c r="F309" s="95" t="str">
        <f t="shared" si="17"/>
        <v>681</v>
      </c>
      <c r="G309" s="95" t="str">
        <f t="shared" si="18"/>
        <v>6</v>
      </c>
      <c r="H309" s="95"/>
      <c r="I309" s="96">
        <f t="shared" si="19"/>
        <v>0</v>
      </c>
      <c r="J309" s="92"/>
      <c r="K309" s="92"/>
    </row>
    <row r="310" spans="1:11" s="41" customFormat="1" x14ac:dyDescent="0.25">
      <c r="A310" s="92">
        <v>744</v>
      </c>
      <c r="B310" s="88" t="s">
        <v>445</v>
      </c>
      <c r="C310" s="93">
        <v>42475</v>
      </c>
      <c r="D310" s="104" t="s">
        <v>2490</v>
      </c>
      <c r="E310" s="94">
        <v>10447.950000000001</v>
      </c>
      <c r="F310" s="95" t="str">
        <f t="shared" si="17"/>
        <v>681</v>
      </c>
      <c r="G310" s="95" t="str">
        <f t="shared" si="18"/>
        <v>6</v>
      </c>
      <c r="H310" s="95"/>
      <c r="I310" s="96">
        <f t="shared" si="19"/>
        <v>0</v>
      </c>
      <c r="J310" s="92"/>
      <c r="K310" s="92"/>
    </row>
    <row r="311" spans="1:11" s="41" customFormat="1" hidden="1" x14ac:dyDescent="0.25">
      <c r="A311" s="37">
        <v>548</v>
      </c>
      <c r="B311" s="46" t="s">
        <v>2238</v>
      </c>
      <c r="C311" s="38">
        <v>45610</v>
      </c>
      <c r="D311" s="51">
        <v>45863</v>
      </c>
      <c r="E311" s="48">
        <v>0</v>
      </c>
      <c r="F311" s="21" t="str">
        <f t="shared" si="17"/>
        <v>629</v>
      </c>
      <c r="G311" s="11" t="str">
        <f t="shared" si="18"/>
        <v>6</v>
      </c>
      <c r="H311" s="11"/>
      <c r="I311" s="26">
        <f t="shared" si="19"/>
        <v>0</v>
      </c>
      <c r="J311" s="37"/>
      <c r="K311" s="37" t="s">
        <v>1748</v>
      </c>
    </row>
    <row r="312" spans="1:11" s="41" customFormat="1" x14ac:dyDescent="0.25">
      <c r="A312" s="92">
        <v>747</v>
      </c>
      <c r="B312" s="88" t="s">
        <v>478</v>
      </c>
      <c r="C312" s="93">
        <v>43256</v>
      </c>
      <c r="D312" s="104" t="s">
        <v>2490</v>
      </c>
      <c r="E312" s="94">
        <v>14290</v>
      </c>
      <c r="F312" s="95" t="str">
        <f t="shared" si="17"/>
        <v>681</v>
      </c>
      <c r="G312" s="95" t="str">
        <f t="shared" si="18"/>
        <v>6</v>
      </c>
      <c r="H312" s="95"/>
      <c r="I312" s="96">
        <f t="shared" ref="I312:I343" si="20">+IF(H312&gt;0,E312,0)</f>
        <v>0</v>
      </c>
      <c r="J312" s="92"/>
      <c r="K312" s="92"/>
    </row>
    <row r="313" spans="1:11" s="41" customFormat="1" x14ac:dyDescent="0.25">
      <c r="A313" s="92">
        <v>490</v>
      </c>
      <c r="B313" s="88" t="s">
        <v>485</v>
      </c>
      <c r="C313" s="93">
        <v>43373</v>
      </c>
      <c r="D313" s="104" t="s">
        <v>2490</v>
      </c>
      <c r="E313" s="94">
        <v>2328</v>
      </c>
      <c r="F313" s="95" t="str">
        <f t="shared" si="17"/>
        <v>629</v>
      </c>
      <c r="G313" s="95" t="str">
        <f t="shared" si="18"/>
        <v>6</v>
      </c>
      <c r="H313" s="95"/>
      <c r="I313" s="96">
        <f t="shared" si="20"/>
        <v>0</v>
      </c>
      <c r="J313" s="92"/>
      <c r="K313" s="92"/>
    </row>
    <row r="314" spans="1:11" s="41" customFormat="1" x14ac:dyDescent="0.25">
      <c r="A314" s="92">
        <v>748</v>
      </c>
      <c r="B314" s="88" t="s">
        <v>487</v>
      </c>
      <c r="C314" s="93">
        <v>43385</v>
      </c>
      <c r="D314" s="104" t="s">
        <v>2490</v>
      </c>
      <c r="E314" s="94">
        <v>17800</v>
      </c>
      <c r="F314" s="95" t="str">
        <f t="shared" si="17"/>
        <v>681</v>
      </c>
      <c r="G314" s="95" t="str">
        <f t="shared" si="18"/>
        <v>6</v>
      </c>
      <c r="H314" s="95"/>
      <c r="I314" s="96">
        <f t="shared" si="20"/>
        <v>0</v>
      </c>
      <c r="J314" s="92"/>
      <c r="K314" s="92"/>
    </row>
    <row r="315" spans="1:11" s="41" customFormat="1" x14ac:dyDescent="0.25">
      <c r="A315" s="92">
        <v>749</v>
      </c>
      <c r="B315" s="88" t="s">
        <v>488</v>
      </c>
      <c r="C315" s="93">
        <v>43385</v>
      </c>
      <c r="D315" s="104" t="s">
        <v>2490</v>
      </c>
      <c r="E315" s="94">
        <v>17800</v>
      </c>
      <c r="F315" s="95" t="str">
        <f t="shared" si="17"/>
        <v>681</v>
      </c>
      <c r="G315" s="95" t="str">
        <f t="shared" si="18"/>
        <v>6</v>
      </c>
      <c r="H315" s="95"/>
      <c r="I315" s="96">
        <f t="shared" si="20"/>
        <v>0</v>
      </c>
      <c r="J315" s="92"/>
      <c r="K315" s="92"/>
    </row>
    <row r="316" spans="1:11" s="41" customFormat="1" x14ac:dyDescent="0.25">
      <c r="A316" s="92">
        <v>569</v>
      </c>
      <c r="B316" s="88" t="s">
        <v>489</v>
      </c>
      <c r="C316" s="93">
        <v>43390</v>
      </c>
      <c r="D316" s="104" t="s">
        <v>2490</v>
      </c>
      <c r="E316" s="94">
        <v>615.04</v>
      </c>
      <c r="F316" s="95" t="str">
        <f t="shared" si="17"/>
        <v>641</v>
      </c>
      <c r="G316" s="95" t="str">
        <f t="shared" si="18"/>
        <v>6</v>
      </c>
      <c r="H316" s="95"/>
      <c r="I316" s="96">
        <f t="shared" si="20"/>
        <v>0</v>
      </c>
      <c r="J316" s="92"/>
      <c r="K316" s="92"/>
    </row>
    <row r="317" spans="1:11" s="41" customFormat="1" x14ac:dyDescent="0.25">
      <c r="A317" s="92">
        <v>570</v>
      </c>
      <c r="B317" s="88" t="s">
        <v>490</v>
      </c>
      <c r="C317" s="93">
        <v>43390</v>
      </c>
      <c r="D317" s="104" t="s">
        <v>2490</v>
      </c>
      <c r="E317" s="94">
        <v>615.04</v>
      </c>
      <c r="F317" s="95" t="str">
        <f t="shared" si="17"/>
        <v>641</v>
      </c>
      <c r="G317" s="95" t="str">
        <f t="shared" si="18"/>
        <v>6</v>
      </c>
      <c r="H317" s="95"/>
      <c r="I317" s="96">
        <f t="shared" si="20"/>
        <v>0</v>
      </c>
      <c r="J317" s="92"/>
      <c r="K317" s="92"/>
    </row>
    <row r="318" spans="1:11" s="41" customFormat="1" x14ac:dyDescent="0.25">
      <c r="A318" s="92">
        <v>652</v>
      </c>
      <c r="B318" s="88" t="s">
        <v>498</v>
      </c>
      <c r="C318" s="93">
        <v>43495</v>
      </c>
      <c r="D318" s="104" t="s">
        <v>2490</v>
      </c>
      <c r="E318" s="94">
        <v>1056.0999999999999</v>
      </c>
      <c r="F318" s="95" t="str">
        <f t="shared" si="17"/>
        <v>669</v>
      </c>
      <c r="G318" s="95" t="str">
        <f t="shared" si="18"/>
        <v>6</v>
      </c>
      <c r="H318" s="95"/>
      <c r="I318" s="96">
        <f t="shared" si="20"/>
        <v>0</v>
      </c>
      <c r="J318" s="92"/>
      <c r="K318" s="92"/>
    </row>
    <row r="319" spans="1:11" s="41" customFormat="1" x14ac:dyDescent="0.25">
      <c r="A319" s="92">
        <v>750</v>
      </c>
      <c r="B319" s="88" t="s">
        <v>500</v>
      </c>
      <c r="C319" s="93">
        <v>43538</v>
      </c>
      <c r="D319" s="104" t="s">
        <v>2490</v>
      </c>
      <c r="E319" s="94">
        <v>17470</v>
      </c>
      <c r="F319" s="95" t="str">
        <f t="shared" si="17"/>
        <v>681</v>
      </c>
      <c r="G319" s="95" t="str">
        <f t="shared" si="18"/>
        <v>6</v>
      </c>
      <c r="H319" s="95"/>
      <c r="I319" s="96">
        <f t="shared" si="20"/>
        <v>0</v>
      </c>
      <c r="J319" s="92"/>
      <c r="K319" s="92"/>
    </row>
    <row r="320" spans="1:11" s="41" customFormat="1" x14ac:dyDescent="0.25">
      <c r="A320" s="92">
        <v>654</v>
      </c>
      <c r="B320" s="88" t="s">
        <v>501</v>
      </c>
      <c r="C320" s="93">
        <v>43538</v>
      </c>
      <c r="D320" s="104" t="s">
        <v>2490</v>
      </c>
      <c r="E320" s="94">
        <v>1650</v>
      </c>
      <c r="F320" s="95" t="str">
        <f t="shared" si="17"/>
        <v>669</v>
      </c>
      <c r="G320" s="95" t="str">
        <f t="shared" si="18"/>
        <v>6</v>
      </c>
      <c r="H320" s="95"/>
      <c r="I320" s="96">
        <f t="shared" si="20"/>
        <v>0</v>
      </c>
      <c r="J320" s="92"/>
      <c r="K320" s="92"/>
    </row>
    <row r="321" spans="1:11" s="41" customFormat="1" x14ac:dyDescent="0.25">
      <c r="A321" s="92">
        <v>751</v>
      </c>
      <c r="B321" s="88" t="s">
        <v>502</v>
      </c>
      <c r="C321" s="93">
        <v>43602</v>
      </c>
      <c r="D321" s="104" t="s">
        <v>2490</v>
      </c>
      <c r="E321" s="94">
        <v>13110</v>
      </c>
      <c r="F321" s="95" t="str">
        <f t="shared" si="17"/>
        <v>681</v>
      </c>
      <c r="G321" s="95" t="str">
        <f t="shared" si="18"/>
        <v>6</v>
      </c>
      <c r="H321" s="95"/>
      <c r="I321" s="96">
        <f t="shared" si="20"/>
        <v>0</v>
      </c>
      <c r="J321" s="92"/>
      <c r="K321" s="92"/>
    </row>
    <row r="322" spans="1:11" s="41" customFormat="1" x14ac:dyDescent="0.25">
      <c r="A322" s="92">
        <v>752</v>
      </c>
      <c r="B322" s="88" t="s">
        <v>503</v>
      </c>
      <c r="C322" s="93">
        <v>43633</v>
      </c>
      <c r="D322" s="104" t="s">
        <v>2490</v>
      </c>
      <c r="E322" s="94">
        <v>16720</v>
      </c>
      <c r="F322" s="95" t="str">
        <f t="shared" ref="F322:F376" si="21">RIGHT(B322,3)</f>
        <v>681</v>
      </c>
      <c r="G322" s="95" t="str">
        <f t="shared" ref="G322:G385" si="22">LEFT(F322,1)</f>
        <v>6</v>
      </c>
      <c r="H322" s="95"/>
      <c r="I322" s="96">
        <f t="shared" si="20"/>
        <v>0</v>
      </c>
      <c r="J322" s="92"/>
      <c r="K322" s="92"/>
    </row>
    <row r="323" spans="1:11" s="41" customFormat="1" x14ac:dyDescent="0.25">
      <c r="A323" s="92">
        <v>753</v>
      </c>
      <c r="B323" s="88" t="s">
        <v>505</v>
      </c>
      <c r="C323" s="93">
        <v>43677</v>
      </c>
      <c r="D323" s="104" t="s">
        <v>2490</v>
      </c>
      <c r="E323" s="94">
        <v>14400</v>
      </c>
      <c r="F323" s="95" t="str">
        <f t="shared" si="21"/>
        <v>681</v>
      </c>
      <c r="G323" s="95" t="str">
        <f t="shared" si="22"/>
        <v>6</v>
      </c>
      <c r="H323" s="95"/>
      <c r="I323" s="96">
        <f t="shared" si="20"/>
        <v>0</v>
      </c>
      <c r="J323" s="92"/>
      <c r="K323" s="92"/>
    </row>
    <row r="324" spans="1:11" s="41" customFormat="1" x14ac:dyDescent="0.25">
      <c r="A324" s="92">
        <v>754</v>
      </c>
      <c r="B324" s="88" t="s">
        <v>506</v>
      </c>
      <c r="C324" s="93">
        <v>43677</v>
      </c>
      <c r="D324" s="104" t="s">
        <v>2490</v>
      </c>
      <c r="E324" s="94">
        <v>14400</v>
      </c>
      <c r="F324" s="95" t="str">
        <f t="shared" si="21"/>
        <v>681</v>
      </c>
      <c r="G324" s="95" t="str">
        <f t="shared" si="22"/>
        <v>6</v>
      </c>
      <c r="H324" s="95"/>
      <c r="I324" s="96">
        <f t="shared" si="20"/>
        <v>0</v>
      </c>
      <c r="J324" s="92"/>
      <c r="K324" s="92"/>
    </row>
    <row r="325" spans="1:11" s="41" customFormat="1" x14ac:dyDescent="0.25">
      <c r="A325" s="92">
        <v>573</v>
      </c>
      <c r="B325" s="88" t="s">
        <v>515</v>
      </c>
      <c r="C325" s="93">
        <v>43861</v>
      </c>
      <c r="D325" s="104" t="s">
        <v>2490</v>
      </c>
      <c r="E325" s="94">
        <v>900</v>
      </c>
      <c r="F325" s="95" t="str">
        <f t="shared" si="21"/>
        <v>641</v>
      </c>
      <c r="G325" s="95" t="str">
        <f t="shared" si="22"/>
        <v>6</v>
      </c>
      <c r="H325" s="95"/>
      <c r="I325" s="96">
        <f t="shared" si="20"/>
        <v>0</v>
      </c>
      <c r="J325" s="92"/>
      <c r="K325" s="92"/>
    </row>
    <row r="326" spans="1:11" s="41" customFormat="1" x14ac:dyDescent="0.25">
      <c r="A326" s="92">
        <v>574</v>
      </c>
      <c r="B326" s="88" t="s">
        <v>516</v>
      </c>
      <c r="C326" s="93">
        <v>43861</v>
      </c>
      <c r="D326" s="104" t="s">
        <v>2490</v>
      </c>
      <c r="E326" s="94">
        <v>1260</v>
      </c>
      <c r="F326" s="95" t="str">
        <f t="shared" si="21"/>
        <v>641</v>
      </c>
      <c r="G326" s="95" t="str">
        <f t="shared" si="22"/>
        <v>6</v>
      </c>
      <c r="H326" s="95"/>
      <c r="I326" s="96">
        <f t="shared" si="20"/>
        <v>0</v>
      </c>
      <c r="J326" s="92"/>
      <c r="K326" s="92"/>
    </row>
    <row r="327" spans="1:11" s="41" customFormat="1" x14ac:dyDescent="0.25">
      <c r="A327" s="92">
        <v>755</v>
      </c>
      <c r="B327" s="88" t="s">
        <v>518</v>
      </c>
      <c r="C327" s="93">
        <v>43921</v>
      </c>
      <c r="D327" s="104" t="s">
        <v>2490</v>
      </c>
      <c r="E327" s="94">
        <v>19200</v>
      </c>
      <c r="F327" s="95" t="str">
        <f t="shared" si="21"/>
        <v>681</v>
      </c>
      <c r="G327" s="95" t="str">
        <f t="shared" si="22"/>
        <v>6</v>
      </c>
      <c r="H327" s="95"/>
      <c r="I327" s="96">
        <f t="shared" si="20"/>
        <v>0</v>
      </c>
      <c r="J327" s="92"/>
      <c r="K327" s="92"/>
    </row>
    <row r="328" spans="1:11" s="41" customFormat="1" x14ac:dyDescent="0.25">
      <c r="A328" s="92">
        <v>756</v>
      </c>
      <c r="B328" s="88" t="s">
        <v>519</v>
      </c>
      <c r="C328" s="93">
        <v>43930</v>
      </c>
      <c r="D328" s="104" t="s">
        <v>2490</v>
      </c>
      <c r="E328" s="94">
        <v>9190</v>
      </c>
      <c r="F328" s="95" t="str">
        <f t="shared" si="21"/>
        <v>681</v>
      </c>
      <c r="G328" s="95" t="str">
        <f t="shared" si="22"/>
        <v>6</v>
      </c>
      <c r="H328" s="95"/>
      <c r="I328" s="96">
        <f t="shared" si="20"/>
        <v>0</v>
      </c>
      <c r="J328" s="92"/>
      <c r="K328" s="92"/>
    </row>
    <row r="329" spans="1:11" s="41" customFormat="1" x14ac:dyDescent="0.25">
      <c r="A329" s="92">
        <v>757</v>
      </c>
      <c r="B329" s="88" t="s">
        <v>520</v>
      </c>
      <c r="C329" s="93">
        <v>43930</v>
      </c>
      <c r="D329" s="104" t="s">
        <v>2490</v>
      </c>
      <c r="E329" s="94">
        <v>9190</v>
      </c>
      <c r="F329" s="95" t="str">
        <f t="shared" si="21"/>
        <v>681</v>
      </c>
      <c r="G329" s="95" t="str">
        <f t="shared" si="22"/>
        <v>6</v>
      </c>
      <c r="H329" s="95"/>
      <c r="I329" s="96">
        <f t="shared" si="20"/>
        <v>0</v>
      </c>
      <c r="J329" s="92"/>
      <c r="K329" s="92"/>
    </row>
    <row r="330" spans="1:11" s="41" customFormat="1" x14ac:dyDescent="0.25">
      <c r="A330" s="92">
        <v>758</v>
      </c>
      <c r="B330" s="88" t="s">
        <v>521</v>
      </c>
      <c r="C330" s="93">
        <v>43930</v>
      </c>
      <c r="D330" s="104" t="s">
        <v>2490</v>
      </c>
      <c r="E330" s="94">
        <v>9190</v>
      </c>
      <c r="F330" s="95" t="str">
        <f t="shared" si="21"/>
        <v>681</v>
      </c>
      <c r="G330" s="95" t="str">
        <f t="shared" si="22"/>
        <v>6</v>
      </c>
      <c r="H330" s="95"/>
      <c r="I330" s="96">
        <f t="shared" si="20"/>
        <v>0</v>
      </c>
      <c r="J330" s="92"/>
      <c r="K330" s="92"/>
    </row>
    <row r="331" spans="1:11" s="41" customFormat="1" x14ac:dyDescent="0.25">
      <c r="A331" s="92">
        <v>759</v>
      </c>
      <c r="B331" s="88" t="s">
        <v>522</v>
      </c>
      <c r="C331" s="93">
        <v>43930</v>
      </c>
      <c r="D331" s="104" t="s">
        <v>2490</v>
      </c>
      <c r="E331" s="94">
        <v>9190</v>
      </c>
      <c r="F331" s="95" t="str">
        <f t="shared" si="21"/>
        <v>681</v>
      </c>
      <c r="G331" s="95" t="str">
        <f t="shared" si="22"/>
        <v>6</v>
      </c>
      <c r="H331" s="95"/>
      <c r="I331" s="96">
        <f t="shared" si="20"/>
        <v>0</v>
      </c>
      <c r="J331" s="92"/>
      <c r="K331" s="92"/>
    </row>
    <row r="332" spans="1:11" s="41" customFormat="1" x14ac:dyDescent="0.25">
      <c r="A332" s="92">
        <v>760</v>
      </c>
      <c r="B332" s="88" t="s">
        <v>523</v>
      </c>
      <c r="C332" s="93">
        <v>43930</v>
      </c>
      <c r="D332" s="104" t="s">
        <v>2490</v>
      </c>
      <c r="E332" s="94">
        <v>9190</v>
      </c>
      <c r="F332" s="95" t="str">
        <f t="shared" si="21"/>
        <v>681</v>
      </c>
      <c r="G332" s="95" t="str">
        <f t="shared" si="22"/>
        <v>6</v>
      </c>
      <c r="H332" s="95"/>
      <c r="I332" s="96">
        <f t="shared" si="20"/>
        <v>0</v>
      </c>
      <c r="J332" s="92"/>
      <c r="K332" s="92"/>
    </row>
    <row r="333" spans="1:11" s="41" customFormat="1" x14ac:dyDescent="0.25">
      <c r="A333" s="92">
        <v>656</v>
      </c>
      <c r="B333" s="88" t="s">
        <v>525</v>
      </c>
      <c r="C333" s="93">
        <v>43951</v>
      </c>
      <c r="D333" s="104" t="s">
        <v>2490</v>
      </c>
      <c r="E333" s="94">
        <v>600</v>
      </c>
      <c r="F333" s="95" t="str">
        <f t="shared" si="21"/>
        <v>669</v>
      </c>
      <c r="G333" s="95" t="str">
        <f t="shared" si="22"/>
        <v>6</v>
      </c>
      <c r="H333" s="95"/>
      <c r="I333" s="96">
        <f t="shared" si="20"/>
        <v>0</v>
      </c>
      <c r="J333" s="92"/>
      <c r="K333" s="92"/>
    </row>
    <row r="334" spans="1:11" s="41" customFormat="1" x14ac:dyDescent="0.25">
      <c r="A334" s="92">
        <v>397</v>
      </c>
      <c r="B334" s="88" t="s">
        <v>527</v>
      </c>
      <c r="C334" s="93">
        <v>43979</v>
      </c>
      <c r="D334" s="104" t="s">
        <v>2490</v>
      </c>
      <c r="E334" s="94">
        <v>649.59</v>
      </c>
      <c r="F334" s="95" t="str">
        <f t="shared" si="21"/>
        <v>600</v>
      </c>
      <c r="G334" s="95" t="str">
        <f t="shared" si="22"/>
        <v>6</v>
      </c>
      <c r="H334" s="95"/>
      <c r="I334" s="96">
        <f t="shared" si="20"/>
        <v>0</v>
      </c>
      <c r="J334" s="92"/>
      <c r="K334" s="92"/>
    </row>
    <row r="335" spans="1:11" s="41" customFormat="1" x14ac:dyDescent="0.25">
      <c r="A335" s="92">
        <v>502</v>
      </c>
      <c r="B335" s="88" t="s">
        <v>536</v>
      </c>
      <c r="C335" s="93">
        <v>44124</v>
      </c>
      <c r="D335" s="104" t="s">
        <v>2490</v>
      </c>
      <c r="E335" s="94">
        <v>2438.21</v>
      </c>
      <c r="F335" s="95" t="str">
        <f t="shared" si="21"/>
        <v>629</v>
      </c>
      <c r="G335" s="95" t="str">
        <f t="shared" si="22"/>
        <v>6</v>
      </c>
      <c r="H335" s="95"/>
      <c r="I335" s="96">
        <f t="shared" si="20"/>
        <v>0</v>
      </c>
      <c r="J335" s="92"/>
      <c r="K335" s="92"/>
    </row>
    <row r="336" spans="1:11" s="41" customFormat="1" x14ac:dyDescent="0.25">
      <c r="A336" s="92">
        <v>575</v>
      </c>
      <c r="B336" s="88" t="s">
        <v>538</v>
      </c>
      <c r="C336" s="93">
        <v>44135</v>
      </c>
      <c r="D336" s="104" t="s">
        <v>2490</v>
      </c>
      <c r="E336" s="94">
        <v>920</v>
      </c>
      <c r="F336" s="95" t="str">
        <f t="shared" si="21"/>
        <v>642</v>
      </c>
      <c r="G336" s="95" t="str">
        <f t="shared" si="22"/>
        <v>6</v>
      </c>
      <c r="H336" s="95"/>
      <c r="I336" s="96">
        <f t="shared" si="20"/>
        <v>0</v>
      </c>
      <c r="J336" s="92"/>
      <c r="K336" s="92"/>
    </row>
    <row r="337" spans="1:11" s="41" customFormat="1" x14ac:dyDescent="0.25">
      <c r="A337" s="92">
        <v>658</v>
      </c>
      <c r="B337" s="88" t="s">
        <v>540</v>
      </c>
      <c r="C337" s="93">
        <v>44161</v>
      </c>
      <c r="D337" s="104" t="s">
        <v>2490</v>
      </c>
      <c r="E337" s="94">
        <v>1044</v>
      </c>
      <c r="F337" s="95" t="str">
        <f t="shared" si="21"/>
        <v>669</v>
      </c>
      <c r="G337" s="95" t="str">
        <f t="shared" si="22"/>
        <v>6</v>
      </c>
      <c r="H337" s="95"/>
      <c r="I337" s="96">
        <f t="shared" si="20"/>
        <v>0</v>
      </c>
      <c r="J337" s="92"/>
      <c r="K337" s="92"/>
    </row>
    <row r="338" spans="1:11" s="41" customFormat="1" x14ac:dyDescent="0.25">
      <c r="A338" s="92">
        <v>507</v>
      </c>
      <c r="B338" s="88" t="s">
        <v>545</v>
      </c>
      <c r="C338" s="93">
        <v>44267</v>
      </c>
      <c r="D338" s="104" t="s">
        <v>2490</v>
      </c>
      <c r="E338" s="94">
        <v>649.59</v>
      </c>
      <c r="F338" s="95" t="str">
        <f t="shared" si="21"/>
        <v>629</v>
      </c>
      <c r="G338" s="95" t="str">
        <f t="shared" si="22"/>
        <v>6</v>
      </c>
      <c r="H338" s="95"/>
      <c r="I338" s="96">
        <f t="shared" si="20"/>
        <v>0</v>
      </c>
      <c r="J338" s="92"/>
      <c r="K338" s="92"/>
    </row>
    <row r="339" spans="1:11" s="41" customFormat="1" x14ac:dyDescent="0.25">
      <c r="A339" s="92">
        <v>664</v>
      </c>
      <c r="B339" s="88" t="s">
        <v>551</v>
      </c>
      <c r="C339" s="93">
        <v>44386</v>
      </c>
      <c r="D339" s="104" t="s">
        <v>2490</v>
      </c>
      <c r="E339" s="94">
        <v>853.66</v>
      </c>
      <c r="F339" s="95" t="str">
        <f t="shared" si="21"/>
        <v>669</v>
      </c>
      <c r="G339" s="95" t="str">
        <f t="shared" si="22"/>
        <v>6</v>
      </c>
      <c r="H339" s="95"/>
      <c r="I339" s="96">
        <f t="shared" si="20"/>
        <v>0</v>
      </c>
      <c r="J339" s="92"/>
      <c r="K339" s="92"/>
    </row>
    <row r="340" spans="1:11" s="41" customFormat="1" x14ac:dyDescent="0.25">
      <c r="A340" s="92">
        <v>508</v>
      </c>
      <c r="B340" s="88" t="s">
        <v>558</v>
      </c>
      <c r="C340" s="93">
        <v>44530</v>
      </c>
      <c r="D340" s="93" t="s">
        <v>2490</v>
      </c>
      <c r="E340" s="96">
        <v>1869.11</v>
      </c>
      <c r="F340" s="95" t="str">
        <f t="shared" si="21"/>
        <v>629</v>
      </c>
      <c r="G340" s="95" t="str">
        <f t="shared" si="22"/>
        <v>6</v>
      </c>
      <c r="H340" s="95"/>
      <c r="I340" s="96">
        <f t="shared" si="20"/>
        <v>0</v>
      </c>
      <c r="J340" s="92"/>
      <c r="K340" s="92"/>
    </row>
    <row r="341" spans="1:11" s="41" customFormat="1" x14ac:dyDescent="0.25">
      <c r="A341" s="92">
        <v>420</v>
      </c>
      <c r="B341" s="88" t="s">
        <v>1967</v>
      </c>
      <c r="C341" s="93">
        <v>44867</v>
      </c>
      <c r="D341" s="93" t="s">
        <v>2490</v>
      </c>
      <c r="E341" s="96">
        <v>1183.74</v>
      </c>
      <c r="F341" s="95" t="str">
        <f t="shared" si="21"/>
        <v>622</v>
      </c>
      <c r="G341" s="95" t="str">
        <f t="shared" si="22"/>
        <v>6</v>
      </c>
      <c r="H341" s="95"/>
      <c r="I341" s="96">
        <f t="shared" si="20"/>
        <v>0</v>
      </c>
      <c r="J341" s="92"/>
      <c r="K341" s="92"/>
    </row>
    <row r="342" spans="1:11" s="41" customFormat="1" x14ac:dyDescent="0.25">
      <c r="A342" s="92">
        <v>421</v>
      </c>
      <c r="B342" s="88" t="s">
        <v>1968</v>
      </c>
      <c r="C342" s="93">
        <v>44867</v>
      </c>
      <c r="D342" s="93" t="s">
        <v>2490</v>
      </c>
      <c r="E342" s="96">
        <v>1183.74</v>
      </c>
      <c r="F342" s="95" t="str">
        <f t="shared" si="21"/>
        <v>622</v>
      </c>
      <c r="G342" s="95" t="str">
        <f t="shared" si="22"/>
        <v>6</v>
      </c>
      <c r="H342" s="95"/>
      <c r="I342" s="96">
        <f t="shared" si="20"/>
        <v>0</v>
      </c>
      <c r="J342" s="92"/>
      <c r="K342" s="92"/>
    </row>
    <row r="343" spans="1:11" s="41" customFormat="1" x14ac:dyDescent="0.25">
      <c r="A343" s="133">
        <v>765</v>
      </c>
      <c r="B343" s="137" t="s">
        <v>2248</v>
      </c>
      <c r="C343" s="103">
        <v>45664</v>
      </c>
      <c r="D343" s="139" t="s">
        <v>2490</v>
      </c>
      <c r="E343" s="105">
        <v>8992.68</v>
      </c>
      <c r="F343" s="95" t="str">
        <f t="shared" si="21"/>
        <v>681</v>
      </c>
      <c r="G343" s="95" t="str">
        <f t="shared" si="22"/>
        <v>6</v>
      </c>
      <c r="H343" s="95"/>
      <c r="I343" s="105">
        <f t="shared" si="20"/>
        <v>0</v>
      </c>
      <c r="J343" s="133"/>
      <c r="K343" s="133" t="s">
        <v>2199</v>
      </c>
    </row>
    <row r="344" spans="1:11" s="41" customFormat="1" x14ac:dyDescent="0.25">
      <c r="A344" s="133">
        <v>766</v>
      </c>
      <c r="B344" s="137" t="s">
        <v>2249</v>
      </c>
      <c r="C344" s="103">
        <v>45664</v>
      </c>
      <c r="D344" s="139" t="s">
        <v>2490</v>
      </c>
      <c r="E344" s="105">
        <v>23037.49</v>
      </c>
      <c r="F344" s="95" t="str">
        <f t="shared" si="21"/>
        <v>681</v>
      </c>
      <c r="G344" s="95" t="str">
        <f t="shared" si="22"/>
        <v>6</v>
      </c>
      <c r="H344" s="95"/>
      <c r="I344" s="105">
        <f t="shared" ref="I344:I375" si="23">+IF(H344&gt;0,E344,0)</f>
        <v>0</v>
      </c>
      <c r="J344" s="133"/>
      <c r="K344" s="133" t="s">
        <v>2199</v>
      </c>
    </row>
    <row r="345" spans="1:11" s="41" customFormat="1" x14ac:dyDescent="0.25">
      <c r="A345" s="133">
        <v>767</v>
      </c>
      <c r="B345" s="137" t="s">
        <v>2250</v>
      </c>
      <c r="C345" s="103">
        <v>45664</v>
      </c>
      <c r="D345" s="139" t="s">
        <v>2490</v>
      </c>
      <c r="E345" s="105">
        <v>23037.49</v>
      </c>
      <c r="F345" s="95" t="str">
        <f t="shared" si="21"/>
        <v>681</v>
      </c>
      <c r="G345" s="95" t="str">
        <f t="shared" si="22"/>
        <v>6</v>
      </c>
      <c r="H345" s="95"/>
      <c r="I345" s="105">
        <f t="shared" si="23"/>
        <v>0</v>
      </c>
      <c r="J345" s="133"/>
      <c r="K345" s="133" t="s">
        <v>2199</v>
      </c>
    </row>
    <row r="346" spans="1:11" s="41" customFormat="1" x14ac:dyDescent="0.25">
      <c r="A346" s="133">
        <v>768</v>
      </c>
      <c r="B346" s="137" t="s">
        <v>2251</v>
      </c>
      <c r="C346" s="103">
        <v>45664</v>
      </c>
      <c r="D346" s="139" t="s">
        <v>2490</v>
      </c>
      <c r="E346" s="105">
        <v>22027.1</v>
      </c>
      <c r="F346" s="95" t="str">
        <f t="shared" si="21"/>
        <v>681</v>
      </c>
      <c r="G346" s="95" t="str">
        <f t="shared" si="22"/>
        <v>6</v>
      </c>
      <c r="H346" s="95"/>
      <c r="I346" s="105">
        <f t="shared" si="23"/>
        <v>0</v>
      </c>
      <c r="J346" s="133"/>
      <c r="K346" s="133" t="s">
        <v>2199</v>
      </c>
    </row>
    <row r="347" spans="1:11" s="41" customFormat="1" x14ac:dyDescent="0.25">
      <c r="A347" s="133">
        <v>769</v>
      </c>
      <c r="B347" s="137" t="s">
        <v>2252</v>
      </c>
      <c r="C347" s="103">
        <v>45664</v>
      </c>
      <c r="D347" s="139" t="s">
        <v>2490</v>
      </c>
      <c r="E347" s="105">
        <v>22027.09</v>
      </c>
      <c r="F347" s="95" t="str">
        <f t="shared" si="21"/>
        <v>681</v>
      </c>
      <c r="G347" s="95" t="str">
        <f t="shared" si="22"/>
        <v>6</v>
      </c>
      <c r="H347" s="95"/>
      <c r="I347" s="105">
        <f t="shared" si="23"/>
        <v>0</v>
      </c>
      <c r="J347" s="133"/>
      <c r="K347" s="133" t="s">
        <v>2199</v>
      </c>
    </row>
    <row r="348" spans="1:11" s="41" customFormat="1" x14ac:dyDescent="0.25">
      <c r="A348" s="133">
        <v>770</v>
      </c>
      <c r="B348" s="137" t="s">
        <v>2253</v>
      </c>
      <c r="C348" s="103">
        <v>45664</v>
      </c>
      <c r="D348" s="139" t="s">
        <v>2490</v>
      </c>
      <c r="E348" s="105">
        <v>22027.09</v>
      </c>
      <c r="F348" s="95" t="str">
        <f t="shared" si="21"/>
        <v>681</v>
      </c>
      <c r="G348" s="95" t="str">
        <f t="shared" si="22"/>
        <v>6</v>
      </c>
      <c r="H348" s="95"/>
      <c r="I348" s="105">
        <f t="shared" si="23"/>
        <v>0</v>
      </c>
      <c r="J348" s="133"/>
      <c r="K348" s="133" t="s">
        <v>2199</v>
      </c>
    </row>
    <row r="349" spans="1:11" s="41" customFormat="1" x14ac:dyDescent="0.25">
      <c r="A349" s="133">
        <v>771</v>
      </c>
      <c r="B349" s="137" t="s">
        <v>2254</v>
      </c>
      <c r="C349" s="103">
        <v>45664</v>
      </c>
      <c r="D349" s="139" t="s">
        <v>2490</v>
      </c>
      <c r="E349" s="105">
        <v>22027.09</v>
      </c>
      <c r="F349" s="95" t="str">
        <f t="shared" si="21"/>
        <v>681</v>
      </c>
      <c r="G349" s="95" t="str">
        <f t="shared" si="22"/>
        <v>6</v>
      </c>
      <c r="H349" s="95"/>
      <c r="I349" s="105">
        <f t="shared" si="23"/>
        <v>0</v>
      </c>
      <c r="J349" s="133"/>
      <c r="K349" s="133" t="s">
        <v>2199</v>
      </c>
    </row>
    <row r="350" spans="1:11" s="41" customFormat="1" x14ac:dyDescent="0.25">
      <c r="A350" s="133">
        <v>772</v>
      </c>
      <c r="B350" s="137" t="s">
        <v>2255</v>
      </c>
      <c r="C350" s="103">
        <v>45664</v>
      </c>
      <c r="D350" s="139" t="s">
        <v>2490</v>
      </c>
      <c r="E350" s="105">
        <v>19501.02</v>
      </c>
      <c r="F350" s="95" t="str">
        <f t="shared" si="21"/>
        <v>681</v>
      </c>
      <c r="G350" s="95" t="str">
        <f t="shared" si="22"/>
        <v>6</v>
      </c>
      <c r="H350" s="95"/>
      <c r="I350" s="105">
        <f t="shared" si="23"/>
        <v>0</v>
      </c>
      <c r="J350" s="133"/>
      <c r="K350" s="133" t="s">
        <v>2199</v>
      </c>
    </row>
    <row r="351" spans="1:11" s="41" customFormat="1" x14ac:dyDescent="0.25">
      <c r="A351" s="133">
        <v>773</v>
      </c>
      <c r="B351" s="137" t="s">
        <v>2256</v>
      </c>
      <c r="C351" s="103">
        <v>45664</v>
      </c>
      <c r="D351" s="139" t="s">
        <v>2490</v>
      </c>
      <c r="E351" s="105">
        <v>19501.02</v>
      </c>
      <c r="F351" s="95" t="str">
        <f t="shared" si="21"/>
        <v>681</v>
      </c>
      <c r="G351" s="95" t="str">
        <f t="shared" si="22"/>
        <v>6</v>
      </c>
      <c r="H351" s="95"/>
      <c r="I351" s="105">
        <f t="shared" si="23"/>
        <v>0</v>
      </c>
      <c r="J351" s="133"/>
      <c r="K351" s="133" t="s">
        <v>2199</v>
      </c>
    </row>
    <row r="352" spans="1:11" s="41" customFormat="1" x14ac:dyDescent="0.25">
      <c r="A352" s="133">
        <v>774</v>
      </c>
      <c r="B352" s="137" t="s">
        <v>2257</v>
      </c>
      <c r="C352" s="103">
        <v>45664</v>
      </c>
      <c r="D352" s="139" t="s">
        <v>2490</v>
      </c>
      <c r="E352" s="105">
        <v>19501.02</v>
      </c>
      <c r="F352" s="95" t="str">
        <f t="shared" si="21"/>
        <v>681</v>
      </c>
      <c r="G352" s="95" t="str">
        <f t="shared" si="22"/>
        <v>6</v>
      </c>
      <c r="H352" s="95"/>
      <c r="I352" s="105">
        <f t="shared" si="23"/>
        <v>0</v>
      </c>
      <c r="J352" s="133"/>
      <c r="K352" s="133" t="s">
        <v>2199</v>
      </c>
    </row>
    <row r="353" spans="1:11" s="41" customFormat="1" x14ac:dyDescent="0.25">
      <c r="A353" s="133">
        <v>775</v>
      </c>
      <c r="B353" s="137" t="s">
        <v>2258</v>
      </c>
      <c r="C353" s="103">
        <v>45664</v>
      </c>
      <c r="D353" s="139" t="s">
        <v>2490</v>
      </c>
      <c r="E353" s="105">
        <v>19501.02</v>
      </c>
      <c r="F353" s="95" t="str">
        <f t="shared" si="21"/>
        <v>681</v>
      </c>
      <c r="G353" s="95" t="str">
        <f t="shared" si="22"/>
        <v>6</v>
      </c>
      <c r="H353" s="95"/>
      <c r="I353" s="105">
        <f t="shared" si="23"/>
        <v>0</v>
      </c>
      <c r="J353" s="133"/>
      <c r="K353" s="133" t="s">
        <v>2199</v>
      </c>
    </row>
    <row r="354" spans="1:11" s="41" customFormat="1" x14ac:dyDescent="0.25">
      <c r="A354" s="133">
        <v>776</v>
      </c>
      <c r="B354" s="137" t="s">
        <v>2259</v>
      </c>
      <c r="C354" s="103">
        <v>45664</v>
      </c>
      <c r="D354" s="139" t="s">
        <v>2490</v>
      </c>
      <c r="E354" s="105">
        <v>19501.02</v>
      </c>
      <c r="F354" s="95" t="str">
        <f t="shared" si="21"/>
        <v>681</v>
      </c>
      <c r="G354" s="95" t="str">
        <f t="shared" si="22"/>
        <v>6</v>
      </c>
      <c r="H354" s="95"/>
      <c r="I354" s="105">
        <f t="shared" si="23"/>
        <v>0</v>
      </c>
      <c r="J354" s="133"/>
      <c r="K354" s="133" t="s">
        <v>2199</v>
      </c>
    </row>
    <row r="355" spans="1:11" s="41" customFormat="1" x14ac:dyDescent="0.25">
      <c r="A355" s="133">
        <v>777</v>
      </c>
      <c r="B355" s="137" t="s">
        <v>2260</v>
      </c>
      <c r="C355" s="103">
        <v>45664</v>
      </c>
      <c r="D355" s="139" t="s">
        <v>2490</v>
      </c>
      <c r="E355" s="105">
        <v>19501.02</v>
      </c>
      <c r="F355" s="95" t="str">
        <f t="shared" si="21"/>
        <v>681</v>
      </c>
      <c r="G355" s="95" t="str">
        <f t="shared" si="22"/>
        <v>6</v>
      </c>
      <c r="H355" s="95"/>
      <c r="I355" s="105">
        <f t="shared" si="23"/>
        <v>0</v>
      </c>
      <c r="J355" s="133"/>
      <c r="K355" s="133" t="s">
        <v>2199</v>
      </c>
    </row>
    <row r="356" spans="1:11" s="41" customFormat="1" x14ac:dyDescent="0.25">
      <c r="A356" s="133">
        <v>778</v>
      </c>
      <c r="B356" s="137" t="s">
        <v>2261</v>
      </c>
      <c r="C356" s="103">
        <v>45664</v>
      </c>
      <c r="D356" s="139" t="s">
        <v>2490</v>
      </c>
      <c r="E356" s="105">
        <v>24047.94</v>
      </c>
      <c r="F356" s="95" t="str">
        <f t="shared" si="21"/>
        <v>681</v>
      </c>
      <c r="G356" s="95" t="str">
        <f t="shared" si="22"/>
        <v>6</v>
      </c>
      <c r="H356" s="95"/>
      <c r="I356" s="105">
        <f t="shared" si="23"/>
        <v>0</v>
      </c>
      <c r="J356" s="133"/>
      <c r="K356" s="133" t="s">
        <v>2199</v>
      </c>
    </row>
    <row r="357" spans="1:11" s="41" customFormat="1" x14ac:dyDescent="0.25">
      <c r="A357" s="133">
        <v>779</v>
      </c>
      <c r="B357" s="137" t="s">
        <v>2262</v>
      </c>
      <c r="C357" s="103">
        <v>45664</v>
      </c>
      <c r="D357" s="139" t="s">
        <v>2490</v>
      </c>
      <c r="E357" s="105">
        <v>24047.94</v>
      </c>
      <c r="F357" s="95" t="str">
        <f t="shared" si="21"/>
        <v>681</v>
      </c>
      <c r="G357" s="95" t="str">
        <f t="shared" si="22"/>
        <v>6</v>
      </c>
      <c r="H357" s="95"/>
      <c r="I357" s="105">
        <f t="shared" si="23"/>
        <v>0</v>
      </c>
      <c r="J357" s="133"/>
      <c r="K357" s="133" t="s">
        <v>2199</v>
      </c>
    </row>
    <row r="358" spans="1:11" s="41" customFormat="1" x14ac:dyDescent="0.25">
      <c r="A358" s="133">
        <v>780</v>
      </c>
      <c r="B358" s="137" t="s">
        <v>2263</v>
      </c>
      <c r="C358" s="103">
        <v>45664</v>
      </c>
      <c r="D358" s="139" t="s">
        <v>2490</v>
      </c>
      <c r="E358" s="105">
        <v>24047.94</v>
      </c>
      <c r="F358" s="95" t="str">
        <f t="shared" si="21"/>
        <v>681</v>
      </c>
      <c r="G358" s="95" t="str">
        <f t="shared" si="22"/>
        <v>6</v>
      </c>
      <c r="H358" s="95"/>
      <c r="I358" s="105">
        <f t="shared" si="23"/>
        <v>0</v>
      </c>
      <c r="J358" s="133"/>
      <c r="K358" s="133" t="s">
        <v>2199</v>
      </c>
    </row>
    <row r="359" spans="1:11" s="41" customFormat="1" x14ac:dyDescent="0.25">
      <c r="A359" s="133">
        <v>781</v>
      </c>
      <c r="B359" s="137" t="s">
        <v>2264</v>
      </c>
      <c r="C359" s="103">
        <v>45664</v>
      </c>
      <c r="D359" s="139" t="s">
        <v>2490</v>
      </c>
      <c r="E359" s="105">
        <v>24047.94</v>
      </c>
      <c r="F359" s="95" t="str">
        <f t="shared" si="21"/>
        <v>681</v>
      </c>
      <c r="G359" s="95" t="str">
        <f t="shared" si="22"/>
        <v>6</v>
      </c>
      <c r="H359" s="95"/>
      <c r="I359" s="105">
        <f t="shared" si="23"/>
        <v>0</v>
      </c>
      <c r="J359" s="133"/>
      <c r="K359" s="133" t="s">
        <v>2199</v>
      </c>
    </row>
    <row r="360" spans="1:11" s="41" customFormat="1" x14ac:dyDescent="0.25">
      <c r="A360" s="133">
        <v>782</v>
      </c>
      <c r="B360" s="137" t="s">
        <v>2265</v>
      </c>
      <c r="C360" s="103">
        <v>45664</v>
      </c>
      <c r="D360" s="139" t="s">
        <v>2490</v>
      </c>
      <c r="E360" s="105">
        <v>24047.94</v>
      </c>
      <c r="F360" s="95" t="str">
        <f t="shared" si="21"/>
        <v>681</v>
      </c>
      <c r="G360" s="95" t="str">
        <f t="shared" si="22"/>
        <v>6</v>
      </c>
      <c r="H360" s="95"/>
      <c r="I360" s="105">
        <f t="shared" si="23"/>
        <v>0</v>
      </c>
      <c r="J360" s="133"/>
      <c r="K360" s="133" t="s">
        <v>2199</v>
      </c>
    </row>
    <row r="361" spans="1:11" s="41" customFormat="1" x14ac:dyDescent="0.25">
      <c r="A361" s="133">
        <v>783</v>
      </c>
      <c r="B361" s="137" t="s">
        <v>2266</v>
      </c>
      <c r="C361" s="103">
        <v>45664</v>
      </c>
      <c r="D361" s="139" t="s">
        <v>2490</v>
      </c>
      <c r="E361" s="105">
        <v>24047.94</v>
      </c>
      <c r="F361" s="95" t="str">
        <f t="shared" si="21"/>
        <v>681</v>
      </c>
      <c r="G361" s="95" t="str">
        <f t="shared" si="22"/>
        <v>6</v>
      </c>
      <c r="H361" s="95"/>
      <c r="I361" s="105">
        <f t="shared" si="23"/>
        <v>0</v>
      </c>
      <c r="J361" s="133"/>
      <c r="K361" s="133" t="s">
        <v>2199</v>
      </c>
    </row>
    <row r="362" spans="1:11" s="41" customFormat="1" x14ac:dyDescent="0.25">
      <c r="A362" s="133">
        <v>784</v>
      </c>
      <c r="B362" s="137" t="s">
        <v>2267</v>
      </c>
      <c r="C362" s="103">
        <v>45664</v>
      </c>
      <c r="D362" s="139" t="s">
        <v>2490</v>
      </c>
      <c r="E362" s="105">
        <v>24553.11</v>
      </c>
      <c r="F362" s="95" t="str">
        <f t="shared" si="21"/>
        <v>681</v>
      </c>
      <c r="G362" s="95" t="str">
        <f t="shared" si="22"/>
        <v>6</v>
      </c>
      <c r="H362" s="95"/>
      <c r="I362" s="105">
        <f t="shared" si="23"/>
        <v>0</v>
      </c>
      <c r="J362" s="133"/>
      <c r="K362" s="133" t="s">
        <v>2199</v>
      </c>
    </row>
    <row r="363" spans="1:11" s="41" customFormat="1" x14ac:dyDescent="0.25">
      <c r="A363" s="133">
        <v>785</v>
      </c>
      <c r="B363" s="137" t="s">
        <v>2268</v>
      </c>
      <c r="C363" s="103">
        <v>45664</v>
      </c>
      <c r="D363" s="139" t="s">
        <v>2490</v>
      </c>
      <c r="E363" s="105">
        <v>26573.95</v>
      </c>
      <c r="F363" s="95" t="str">
        <f t="shared" si="21"/>
        <v>681</v>
      </c>
      <c r="G363" s="95" t="str">
        <f t="shared" si="22"/>
        <v>6</v>
      </c>
      <c r="H363" s="95"/>
      <c r="I363" s="105">
        <f t="shared" si="23"/>
        <v>0</v>
      </c>
      <c r="J363" s="133"/>
      <c r="K363" s="133" t="s">
        <v>2199</v>
      </c>
    </row>
    <row r="364" spans="1:11" s="41" customFormat="1" x14ac:dyDescent="0.25">
      <c r="A364" s="133">
        <v>786</v>
      </c>
      <c r="B364" s="137" t="s">
        <v>2269</v>
      </c>
      <c r="C364" s="103">
        <v>45664</v>
      </c>
      <c r="D364" s="139" t="s">
        <v>2490</v>
      </c>
      <c r="E364" s="105">
        <v>26573.95</v>
      </c>
      <c r="F364" s="95" t="str">
        <f t="shared" si="21"/>
        <v>681</v>
      </c>
      <c r="G364" s="95" t="str">
        <f t="shared" si="22"/>
        <v>6</v>
      </c>
      <c r="H364" s="95"/>
      <c r="I364" s="105">
        <f t="shared" si="23"/>
        <v>0</v>
      </c>
      <c r="J364" s="133"/>
      <c r="K364" s="133" t="s">
        <v>2199</v>
      </c>
    </row>
    <row r="365" spans="1:11" s="41" customFormat="1" x14ac:dyDescent="0.25">
      <c r="A365" s="133">
        <v>787</v>
      </c>
      <c r="B365" s="137" t="s">
        <v>2270</v>
      </c>
      <c r="C365" s="103">
        <v>45664</v>
      </c>
      <c r="D365" s="139" t="s">
        <v>2490</v>
      </c>
      <c r="E365" s="105">
        <v>25664.6</v>
      </c>
      <c r="F365" s="95" t="str">
        <f t="shared" si="21"/>
        <v>681</v>
      </c>
      <c r="G365" s="95" t="str">
        <f t="shared" si="22"/>
        <v>6</v>
      </c>
      <c r="H365" s="95"/>
      <c r="I365" s="105">
        <f t="shared" si="23"/>
        <v>0</v>
      </c>
      <c r="J365" s="133"/>
      <c r="K365" s="133" t="s">
        <v>2199</v>
      </c>
    </row>
    <row r="366" spans="1:11" s="41" customFormat="1" x14ac:dyDescent="0.25">
      <c r="A366" s="133">
        <v>788</v>
      </c>
      <c r="B366" s="137" t="s">
        <v>2271</v>
      </c>
      <c r="C366" s="103">
        <v>45664</v>
      </c>
      <c r="D366" s="139" t="s">
        <v>2490</v>
      </c>
      <c r="E366" s="105">
        <v>25664.6</v>
      </c>
      <c r="F366" s="95" t="str">
        <f t="shared" si="21"/>
        <v>681</v>
      </c>
      <c r="G366" s="95" t="str">
        <f t="shared" si="22"/>
        <v>6</v>
      </c>
      <c r="H366" s="95"/>
      <c r="I366" s="105">
        <f t="shared" si="23"/>
        <v>0</v>
      </c>
      <c r="J366" s="133"/>
      <c r="K366" s="133" t="s">
        <v>2199</v>
      </c>
    </row>
    <row r="367" spans="1:11" s="41" customFormat="1" hidden="1" x14ac:dyDescent="0.25">
      <c r="A367" s="37">
        <v>415</v>
      </c>
      <c r="B367" s="46" t="s">
        <v>2496</v>
      </c>
      <c r="C367" s="38">
        <v>42109</v>
      </c>
      <c r="D367" s="51">
        <v>42536</v>
      </c>
      <c r="E367" s="48">
        <v>0</v>
      </c>
      <c r="F367" s="21" t="str">
        <f t="shared" si="21"/>
        <v>622</v>
      </c>
      <c r="G367" s="11" t="str">
        <f t="shared" si="22"/>
        <v>6</v>
      </c>
      <c r="H367" s="11" t="s">
        <v>13</v>
      </c>
      <c r="I367" s="26"/>
      <c r="J367" s="37"/>
      <c r="K367" s="37"/>
    </row>
    <row r="368" spans="1:11" s="41" customFormat="1" hidden="1" x14ac:dyDescent="0.25">
      <c r="A368" s="37">
        <v>413</v>
      </c>
      <c r="B368" s="46" t="s">
        <v>2497</v>
      </c>
      <c r="C368" s="38">
        <v>40254</v>
      </c>
      <c r="D368" s="51">
        <v>41892</v>
      </c>
      <c r="E368" s="48">
        <v>0</v>
      </c>
      <c r="F368" s="21" t="str">
        <f t="shared" si="21"/>
        <v>622</v>
      </c>
      <c r="G368" s="11" t="str">
        <f t="shared" si="22"/>
        <v>6</v>
      </c>
      <c r="H368" s="11" t="s">
        <v>13</v>
      </c>
      <c r="I368" s="26"/>
      <c r="J368" s="37"/>
      <c r="K368" s="37"/>
    </row>
    <row r="369" spans="1:11" s="41" customFormat="1" hidden="1" x14ac:dyDescent="0.25">
      <c r="A369" s="37">
        <v>627</v>
      </c>
      <c r="B369" s="46" t="s">
        <v>2498</v>
      </c>
      <c r="C369" s="38">
        <v>40665</v>
      </c>
      <c r="D369" s="51">
        <v>43369</v>
      </c>
      <c r="E369" s="48">
        <v>0</v>
      </c>
      <c r="F369" s="21" t="str">
        <f t="shared" si="21"/>
        <v>669</v>
      </c>
      <c r="G369" s="11" t="str">
        <f t="shared" si="22"/>
        <v>6</v>
      </c>
      <c r="H369" s="11" t="s">
        <v>13</v>
      </c>
      <c r="I369" s="26"/>
      <c r="J369" s="37"/>
      <c r="K369" s="37"/>
    </row>
    <row r="370" spans="1:11" s="41" customFormat="1" hidden="1" x14ac:dyDescent="0.25">
      <c r="A370" s="37">
        <v>469</v>
      </c>
      <c r="B370" s="46" t="s">
        <v>2499</v>
      </c>
      <c r="C370" s="38">
        <v>41986</v>
      </c>
      <c r="D370" s="51">
        <v>44453</v>
      </c>
      <c r="E370" s="48">
        <v>0</v>
      </c>
      <c r="F370" s="21" t="str">
        <f t="shared" si="21"/>
        <v>629</v>
      </c>
      <c r="G370" s="11" t="str">
        <f t="shared" si="22"/>
        <v>6</v>
      </c>
      <c r="H370" s="11" t="s">
        <v>13</v>
      </c>
      <c r="I370" s="26"/>
      <c r="J370" s="37"/>
      <c r="K370" s="37"/>
    </row>
    <row r="371" spans="1:11" s="41" customFormat="1" hidden="1" x14ac:dyDescent="0.25">
      <c r="A371" s="37">
        <v>479</v>
      </c>
      <c r="B371" s="46" t="s">
        <v>2500</v>
      </c>
      <c r="C371" s="38">
        <v>42254</v>
      </c>
      <c r="D371" s="51">
        <v>44561</v>
      </c>
      <c r="E371" s="48">
        <v>0</v>
      </c>
      <c r="F371" s="21" t="str">
        <f t="shared" si="21"/>
        <v>629</v>
      </c>
      <c r="G371" s="11" t="str">
        <f t="shared" si="22"/>
        <v>6</v>
      </c>
      <c r="H371" s="11" t="s">
        <v>13</v>
      </c>
      <c r="I371" s="26"/>
      <c r="J371" s="37"/>
      <c r="K371" s="37"/>
    </row>
    <row r="372" spans="1:11" s="41" customFormat="1" hidden="1" x14ac:dyDescent="0.25">
      <c r="A372" s="37">
        <v>481</v>
      </c>
      <c r="B372" s="46" t="s">
        <v>2501</v>
      </c>
      <c r="C372" s="38">
        <v>42669</v>
      </c>
      <c r="D372" s="51">
        <v>44012</v>
      </c>
      <c r="E372" s="48">
        <v>0</v>
      </c>
      <c r="F372" s="21" t="str">
        <f t="shared" si="21"/>
        <v>629</v>
      </c>
      <c r="G372" s="11" t="str">
        <f t="shared" si="22"/>
        <v>6</v>
      </c>
      <c r="H372" s="11" t="s">
        <v>13</v>
      </c>
      <c r="I372" s="26"/>
      <c r="J372" s="37"/>
      <c r="K372" s="37"/>
    </row>
    <row r="373" spans="1:11" s="41" customFormat="1" hidden="1" x14ac:dyDescent="0.25">
      <c r="A373" s="37">
        <v>475</v>
      </c>
      <c r="B373" s="46" t="s">
        <v>2502</v>
      </c>
      <c r="C373" s="38">
        <v>42149</v>
      </c>
      <c r="D373" s="51">
        <v>44561</v>
      </c>
      <c r="E373" s="48">
        <v>0</v>
      </c>
      <c r="F373" s="21" t="str">
        <f t="shared" si="21"/>
        <v>629</v>
      </c>
      <c r="G373" s="11" t="str">
        <f t="shared" si="22"/>
        <v>6</v>
      </c>
      <c r="H373" s="11" t="s">
        <v>13</v>
      </c>
      <c r="I373" s="26"/>
      <c r="J373" s="37"/>
      <c r="K373" s="37"/>
    </row>
    <row r="374" spans="1:11" s="41" customFormat="1" hidden="1" x14ac:dyDescent="0.25">
      <c r="A374" s="37">
        <v>476</v>
      </c>
      <c r="B374" s="46" t="s">
        <v>2503</v>
      </c>
      <c r="C374" s="38">
        <v>42149</v>
      </c>
      <c r="D374" s="51">
        <v>44561</v>
      </c>
      <c r="E374" s="48">
        <v>0</v>
      </c>
      <c r="F374" s="21" t="str">
        <f t="shared" si="21"/>
        <v>629</v>
      </c>
      <c r="G374" s="11" t="str">
        <f t="shared" si="22"/>
        <v>6</v>
      </c>
      <c r="H374" s="11" t="s">
        <v>13</v>
      </c>
      <c r="I374" s="26"/>
      <c r="J374" s="37"/>
      <c r="K374" s="37"/>
    </row>
    <row r="375" spans="1:11" s="41" customFormat="1" hidden="1" x14ac:dyDescent="0.25">
      <c r="A375" s="37">
        <v>442</v>
      </c>
      <c r="B375" s="46" t="s">
        <v>2504</v>
      </c>
      <c r="C375" s="38">
        <v>39447</v>
      </c>
      <c r="D375" s="51">
        <v>43542</v>
      </c>
      <c r="E375" s="48">
        <v>0</v>
      </c>
      <c r="F375" s="21" t="str">
        <f t="shared" si="21"/>
        <v>629</v>
      </c>
      <c r="G375" s="11" t="str">
        <f t="shared" si="22"/>
        <v>6</v>
      </c>
      <c r="H375" s="11" t="s">
        <v>13</v>
      </c>
      <c r="I375" s="26"/>
      <c r="J375" s="37"/>
      <c r="K375" s="37"/>
    </row>
    <row r="376" spans="1:11" s="41" customFormat="1" x14ac:dyDescent="0.25">
      <c r="A376" s="133">
        <v>789</v>
      </c>
      <c r="B376" s="137" t="s">
        <v>2272</v>
      </c>
      <c r="C376" s="103">
        <v>45664</v>
      </c>
      <c r="D376" s="139" t="s">
        <v>2490</v>
      </c>
      <c r="E376" s="105">
        <v>47000</v>
      </c>
      <c r="F376" s="95" t="str">
        <f t="shared" si="21"/>
        <v>681</v>
      </c>
      <c r="G376" s="95" t="str">
        <f t="shared" si="22"/>
        <v>6</v>
      </c>
      <c r="H376" s="95"/>
      <c r="I376" s="105">
        <f>+IF(H376&gt;0,E376,0)</f>
        <v>0</v>
      </c>
      <c r="J376" s="133"/>
      <c r="K376" s="133" t="s">
        <v>2199</v>
      </c>
    </row>
    <row r="377" spans="1:11" s="41" customFormat="1" hidden="1" x14ac:dyDescent="0.25">
      <c r="A377" s="37">
        <v>463</v>
      </c>
      <c r="B377" s="46" t="s">
        <v>2505</v>
      </c>
      <c r="C377" s="38">
        <v>41687</v>
      </c>
      <c r="D377" s="51">
        <v>44561</v>
      </c>
      <c r="E377" s="48">
        <v>0</v>
      </c>
      <c r="F377" s="21" t="str">
        <f t="shared" ref="F377:F386" si="24">RIGHT(B377,3)</f>
        <v>629</v>
      </c>
      <c r="G377" s="11" t="str">
        <f t="shared" ref="G377:G386" si="25">LEFT(F377,1)</f>
        <v>6</v>
      </c>
      <c r="H377" s="11" t="s">
        <v>13</v>
      </c>
      <c r="I377" s="26"/>
      <c r="J377" s="37"/>
      <c r="K377" s="37"/>
    </row>
    <row r="378" spans="1:11" s="41" customFormat="1" hidden="1" x14ac:dyDescent="0.25">
      <c r="A378" s="37">
        <v>628</v>
      </c>
      <c r="B378" s="46" t="s">
        <v>2506</v>
      </c>
      <c r="C378" s="38">
        <v>40665</v>
      </c>
      <c r="D378" s="51">
        <v>43642</v>
      </c>
      <c r="E378" s="48">
        <v>0</v>
      </c>
      <c r="F378" s="21" t="str">
        <f t="shared" si="24"/>
        <v>669</v>
      </c>
      <c r="G378" s="11" t="str">
        <f t="shared" si="25"/>
        <v>6</v>
      </c>
      <c r="H378" s="11" t="s">
        <v>13</v>
      </c>
      <c r="I378" s="26"/>
      <c r="J378" s="37"/>
      <c r="K378" s="37"/>
    </row>
    <row r="379" spans="1:11" s="41" customFormat="1" hidden="1" x14ac:dyDescent="0.25">
      <c r="A379" s="37">
        <v>629</v>
      </c>
      <c r="B379" s="46" t="s">
        <v>2507</v>
      </c>
      <c r="C379" s="38">
        <v>39263</v>
      </c>
      <c r="D379" s="51">
        <v>44419</v>
      </c>
      <c r="E379" s="48">
        <v>0</v>
      </c>
      <c r="F379" s="21" t="str">
        <f t="shared" si="24"/>
        <v>669</v>
      </c>
      <c r="G379" s="11" t="str">
        <f t="shared" si="25"/>
        <v>6</v>
      </c>
      <c r="H379" s="11" t="s">
        <v>13</v>
      </c>
      <c r="I379" s="26"/>
      <c r="J379" s="37"/>
      <c r="K379" s="37"/>
    </row>
    <row r="380" spans="1:11" s="41" customFormat="1" hidden="1" x14ac:dyDescent="0.25">
      <c r="A380" s="37">
        <v>630</v>
      </c>
      <c r="B380" s="46" t="s">
        <v>2508</v>
      </c>
      <c r="C380" s="38">
        <v>39263</v>
      </c>
      <c r="D380" s="51">
        <v>43373</v>
      </c>
      <c r="E380" s="48">
        <v>0</v>
      </c>
      <c r="F380" s="21" t="str">
        <f t="shared" si="24"/>
        <v>669</v>
      </c>
      <c r="G380" s="11" t="str">
        <f t="shared" si="25"/>
        <v>6</v>
      </c>
      <c r="H380" s="11" t="s">
        <v>13</v>
      </c>
      <c r="I380" s="26"/>
      <c r="J380" s="37"/>
      <c r="K380" s="37"/>
    </row>
    <row r="381" spans="1:11" s="41" customFormat="1" hidden="1" x14ac:dyDescent="0.25">
      <c r="A381" s="37">
        <v>635</v>
      </c>
      <c r="B381" s="46" t="s">
        <v>2509</v>
      </c>
      <c r="C381" s="38">
        <v>37018</v>
      </c>
      <c r="D381" s="51">
        <v>44077</v>
      </c>
      <c r="E381" s="48">
        <v>0</v>
      </c>
      <c r="F381" s="21" t="str">
        <f t="shared" si="24"/>
        <v>669</v>
      </c>
      <c r="G381" s="11" t="str">
        <f t="shared" si="25"/>
        <v>6</v>
      </c>
      <c r="H381" s="11" t="s">
        <v>13</v>
      </c>
      <c r="I381" s="26"/>
      <c r="J381" s="37"/>
      <c r="K381" s="37"/>
    </row>
    <row r="382" spans="1:11" s="41" customFormat="1" hidden="1" x14ac:dyDescent="0.25">
      <c r="A382" s="37">
        <v>634</v>
      </c>
      <c r="B382" s="46" t="s">
        <v>2510</v>
      </c>
      <c r="C382" s="38">
        <v>37018</v>
      </c>
      <c r="D382" s="51">
        <v>44077</v>
      </c>
      <c r="E382" s="48">
        <v>0</v>
      </c>
      <c r="F382" s="21" t="str">
        <f t="shared" si="24"/>
        <v>669</v>
      </c>
      <c r="G382" s="11" t="str">
        <f t="shared" si="25"/>
        <v>6</v>
      </c>
      <c r="H382" s="11" t="s">
        <v>13</v>
      </c>
      <c r="I382" s="26"/>
      <c r="J382" s="37"/>
      <c r="K382" s="37"/>
    </row>
    <row r="383" spans="1:11" s="41" customFormat="1" hidden="1" x14ac:dyDescent="0.25">
      <c r="A383" s="37">
        <v>632</v>
      </c>
      <c r="B383" s="46" t="s">
        <v>2511</v>
      </c>
      <c r="C383" s="38">
        <v>37018</v>
      </c>
      <c r="D383" s="51">
        <v>43373</v>
      </c>
      <c r="E383" s="48">
        <v>0</v>
      </c>
      <c r="F383" s="21" t="str">
        <f t="shared" si="24"/>
        <v>669</v>
      </c>
      <c r="G383" s="11" t="str">
        <f t="shared" si="25"/>
        <v>6</v>
      </c>
      <c r="H383" s="11" t="s">
        <v>13</v>
      </c>
      <c r="I383" s="26"/>
      <c r="J383" s="37"/>
      <c r="K383" s="37"/>
    </row>
    <row r="384" spans="1:11" s="41" customFormat="1" hidden="1" x14ac:dyDescent="0.25">
      <c r="A384" s="37">
        <v>631</v>
      </c>
      <c r="B384" s="46" t="s">
        <v>2512</v>
      </c>
      <c r="C384" s="38">
        <v>37018</v>
      </c>
      <c r="D384" s="51">
        <v>44077</v>
      </c>
      <c r="E384" s="48">
        <v>0</v>
      </c>
      <c r="F384" s="21" t="str">
        <f t="shared" si="24"/>
        <v>669</v>
      </c>
      <c r="G384" s="11" t="str">
        <f t="shared" si="25"/>
        <v>6</v>
      </c>
      <c r="H384" s="11" t="s">
        <v>13</v>
      </c>
      <c r="I384" s="26"/>
      <c r="J384" s="37"/>
      <c r="K384" s="37"/>
    </row>
    <row r="385" spans="1:11" s="41" customFormat="1" hidden="1" x14ac:dyDescent="0.25">
      <c r="A385" s="37">
        <v>633</v>
      </c>
      <c r="B385" s="46" t="s">
        <v>2513</v>
      </c>
      <c r="C385" s="38">
        <v>37018</v>
      </c>
      <c r="D385" s="51">
        <v>44077</v>
      </c>
      <c r="E385" s="48">
        <v>0</v>
      </c>
      <c r="F385" s="21" t="str">
        <f t="shared" si="24"/>
        <v>669</v>
      </c>
      <c r="G385" s="11" t="str">
        <f t="shared" si="25"/>
        <v>6</v>
      </c>
      <c r="H385" s="11" t="s">
        <v>13</v>
      </c>
      <c r="I385" s="26"/>
      <c r="J385" s="37"/>
      <c r="K385" s="37"/>
    </row>
    <row r="386" spans="1:11" s="41" customFormat="1" hidden="1" x14ac:dyDescent="0.25">
      <c r="A386" s="37">
        <v>590</v>
      </c>
      <c r="B386" s="46" t="s">
        <v>2514</v>
      </c>
      <c r="C386" s="38">
        <v>39997</v>
      </c>
      <c r="D386" s="51">
        <v>44419</v>
      </c>
      <c r="E386" s="48">
        <v>0</v>
      </c>
      <c r="F386" s="21" t="str">
        <f t="shared" si="24"/>
        <v>653</v>
      </c>
      <c r="G386" s="11" t="str">
        <f t="shared" si="25"/>
        <v>6</v>
      </c>
      <c r="H386" s="11" t="s">
        <v>13</v>
      </c>
      <c r="I386" s="26"/>
      <c r="J386" s="37"/>
      <c r="K386" s="37"/>
    </row>
    <row r="387" spans="1:11" s="41" customFormat="1" hidden="1" x14ac:dyDescent="0.25">
      <c r="A387" s="37">
        <v>719</v>
      </c>
      <c r="B387" s="46" t="s">
        <v>2515</v>
      </c>
      <c r="C387" s="38">
        <v>42369</v>
      </c>
      <c r="D387" s="51">
        <v>43798</v>
      </c>
      <c r="E387" s="48">
        <v>0</v>
      </c>
      <c r="F387" s="21" t="str">
        <f t="shared" ref="F387:F405" si="26">RIGHT(B387,3)</f>
        <v>681</v>
      </c>
      <c r="G387" s="11" t="str">
        <f t="shared" ref="G387:G405" si="27">LEFT(F387,1)</f>
        <v>6</v>
      </c>
      <c r="H387" s="11" t="s">
        <v>13</v>
      </c>
      <c r="I387" s="26"/>
      <c r="J387" s="37"/>
      <c r="K387" s="37"/>
    </row>
    <row r="388" spans="1:11" s="41" customFormat="1" hidden="1" x14ac:dyDescent="0.25">
      <c r="A388" s="37">
        <v>637</v>
      </c>
      <c r="B388" s="46" t="s">
        <v>2516</v>
      </c>
      <c r="C388" s="38">
        <v>39447</v>
      </c>
      <c r="D388" s="51">
        <v>43465</v>
      </c>
      <c r="E388" s="48">
        <v>0</v>
      </c>
      <c r="F388" s="21" t="str">
        <f t="shared" si="26"/>
        <v>669</v>
      </c>
      <c r="G388" s="11" t="str">
        <f t="shared" si="27"/>
        <v>6</v>
      </c>
      <c r="H388" s="11" t="s">
        <v>13</v>
      </c>
      <c r="I388" s="26"/>
      <c r="J388" s="37"/>
      <c r="K388" s="37"/>
    </row>
    <row r="389" spans="1:11" s="41" customFormat="1" hidden="1" x14ac:dyDescent="0.25">
      <c r="A389" s="37">
        <v>642</v>
      </c>
      <c r="B389" s="46" t="s">
        <v>2517</v>
      </c>
      <c r="C389" s="38">
        <v>41716</v>
      </c>
      <c r="D389" s="51">
        <v>43490</v>
      </c>
      <c r="E389" s="48">
        <v>0</v>
      </c>
      <c r="F389" s="21" t="str">
        <f t="shared" si="26"/>
        <v>669</v>
      </c>
      <c r="G389" s="11" t="str">
        <f t="shared" si="27"/>
        <v>6</v>
      </c>
      <c r="H389" s="11" t="s">
        <v>13</v>
      </c>
      <c r="I389" s="26"/>
      <c r="J389" s="37"/>
      <c r="K389" s="37"/>
    </row>
    <row r="390" spans="1:11" s="41" customFormat="1" hidden="1" x14ac:dyDescent="0.25">
      <c r="A390" s="37">
        <v>638</v>
      </c>
      <c r="B390" s="46" t="s">
        <v>2518</v>
      </c>
      <c r="C390" s="38">
        <v>39447</v>
      </c>
      <c r="D390" s="51">
        <v>42914</v>
      </c>
      <c r="E390" s="48">
        <v>0</v>
      </c>
      <c r="F390" s="21" t="str">
        <f t="shared" si="26"/>
        <v>669</v>
      </c>
      <c r="G390" s="11" t="str">
        <f t="shared" si="27"/>
        <v>6</v>
      </c>
      <c r="H390" s="11" t="s">
        <v>13</v>
      </c>
      <c r="I390" s="26"/>
      <c r="J390" s="37"/>
      <c r="K390" s="37"/>
    </row>
    <row r="391" spans="1:11" s="41" customFormat="1" hidden="1" x14ac:dyDescent="0.25">
      <c r="A391" s="37">
        <v>445</v>
      </c>
      <c r="B391" s="46" t="s">
        <v>2519</v>
      </c>
      <c r="C391" s="38">
        <v>41400</v>
      </c>
      <c r="D391" s="51">
        <v>43465</v>
      </c>
      <c r="E391" s="48">
        <v>0</v>
      </c>
      <c r="F391" s="21" t="str">
        <f t="shared" si="26"/>
        <v>629</v>
      </c>
      <c r="G391" s="11" t="str">
        <f t="shared" si="27"/>
        <v>6</v>
      </c>
      <c r="H391" s="11" t="s">
        <v>13</v>
      </c>
      <c r="I391" s="26"/>
      <c r="J391" s="37"/>
      <c r="K391" s="37"/>
    </row>
    <row r="392" spans="1:11" s="41" customFormat="1" hidden="1" x14ac:dyDescent="0.25">
      <c r="A392" s="37">
        <v>449</v>
      </c>
      <c r="B392" s="46" t="s">
        <v>2520</v>
      </c>
      <c r="C392" s="38">
        <v>41090</v>
      </c>
      <c r="D392" s="51">
        <v>42261</v>
      </c>
      <c r="E392" s="48">
        <v>0</v>
      </c>
      <c r="F392" s="21" t="str">
        <f t="shared" si="26"/>
        <v>629</v>
      </c>
      <c r="G392" s="11" t="str">
        <f t="shared" si="27"/>
        <v>6</v>
      </c>
      <c r="H392" s="11" t="s">
        <v>13</v>
      </c>
      <c r="I392" s="26"/>
      <c r="J392" s="37"/>
      <c r="K392" s="37"/>
    </row>
    <row r="393" spans="1:11" s="41" customFormat="1" hidden="1" x14ac:dyDescent="0.25">
      <c r="A393" s="37">
        <v>446</v>
      </c>
      <c r="B393" s="46" t="s">
        <v>2521</v>
      </c>
      <c r="C393" s="38">
        <v>41090</v>
      </c>
      <c r="D393" s="51">
        <v>43424</v>
      </c>
      <c r="E393" s="48">
        <v>0</v>
      </c>
      <c r="F393" s="21" t="str">
        <f t="shared" si="26"/>
        <v>629</v>
      </c>
      <c r="G393" s="11" t="str">
        <f t="shared" si="27"/>
        <v>6</v>
      </c>
      <c r="H393" s="11" t="s">
        <v>13</v>
      </c>
      <c r="I393" s="26"/>
      <c r="J393" s="37"/>
      <c r="K393" s="37"/>
    </row>
    <row r="394" spans="1:11" s="41" customFormat="1" hidden="1" x14ac:dyDescent="0.25">
      <c r="A394" s="37">
        <v>457</v>
      </c>
      <c r="B394" s="46" t="s">
        <v>2522</v>
      </c>
      <c r="C394" s="38">
        <v>41320</v>
      </c>
      <c r="D394" s="51">
        <v>42601</v>
      </c>
      <c r="E394" s="48">
        <v>0</v>
      </c>
      <c r="F394" s="21" t="str">
        <f t="shared" si="26"/>
        <v>629</v>
      </c>
      <c r="G394" s="11" t="str">
        <f t="shared" si="27"/>
        <v>6</v>
      </c>
      <c r="H394" s="11" t="s">
        <v>13</v>
      </c>
      <c r="I394" s="26"/>
      <c r="J394" s="37"/>
      <c r="K394" s="37"/>
    </row>
    <row r="395" spans="1:11" s="41" customFormat="1" hidden="1" x14ac:dyDescent="0.25">
      <c r="A395" s="37">
        <v>458</v>
      </c>
      <c r="B395" s="46" t="s">
        <v>2523</v>
      </c>
      <c r="C395" s="38">
        <v>41403</v>
      </c>
      <c r="D395" s="51">
        <v>43424</v>
      </c>
      <c r="E395" s="48">
        <v>0</v>
      </c>
      <c r="F395" s="21" t="str">
        <f t="shared" si="26"/>
        <v>629</v>
      </c>
      <c r="G395" s="11" t="str">
        <f t="shared" si="27"/>
        <v>6</v>
      </c>
      <c r="H395" s="11" t="s">
        <v>13</v>
      </c>
      <c r="I395" s="26"/>
      <c r="J395" s="37"/>
      <c r="K395" s="37"/>
    </row>
    <row r="396" spans="1:11" s="41" customFormat="1" hidden="1" x14ac:dyDescent="0.25">
      <c r="A396" s="37">
        <v>466</v>
      </c>
      <c r="B396" s="46" t="s">
        <v>2524</v>
      </c>
      <c r="C396" s="38">
        <v>41977</v>
      </c>
      <c r="D396" s="51">
        <v>43453</v>
      </c>
      <c r="E396" s="48">
        <v>0</v>
      </c>
      <c r="F396" s="21" t="str">
        <f t="shared" si="26"/>
        <v>629</v>
      </c>
      <c r="G396" s="11" t="str">
        <f t="shared" si="27"/>
        <v>6</v>
      </c>
      <c r="H396" s="11" t="s">
        <v>13</v>
      </c>
      <c r="I396" s="26"/>
      <c r="J396" s="37"/>
      <c r="K396" s="37"/>
    </row>
    <row r="397" spans="1:11" s="41" customFormat="1" hidden="1" x14ac:dyDescent="0.25">
      <c r="A397" s="37">
        <v>480</v>
      </c>
      <c r="B397" s="46" t="s">
        <v>2525</v>
      </c>
      <c r="C397" s="38">
        <v>42513</v>
      </c>
      <c r="D397" s="51">
        <v>43798</v>
      </c>
      <c r="E397" s="48">
        <v>0</v>
      </c>
      <c r="F397" s="21" t="str">
        <f t="shared" si="26"/>
        <v>629</v>
      </c>
      <c r="G397" s="11" t="str">
        <f t="shared" si="27"/>
        <v>6</v>
      </c>
      <c r="H397" s="11" t="s">
        <v>13</v>
      </c>
      <c r="I397" s="26"/>
      <c r="J397" s="37"/>
      <c r="K397" s="37"/>
    </row>
    <row r="398" spans="1:11" s="41" customFormat="1" hidden="1" x14ac:dyDescent="0.25">
      <c r="A398" s="37">
        <v>464</v>
      </c>
      <c r="B398" s="46" t="s">
        <v>2526</v>
      </c>
      <c r="C398" s="38">
        <v>41702</v>
      </c>
      <c r="D398" s="51">
        <v>42111</v>
      </c>
      <c r="E398" s="48">
        <v>0</v>
      </c>
      <c r="F398" s="21" t="str">
        <f t="shared" si="26"/>
        <v>629</v>
      </c>
      <c r="G398" s="11" t="str">
        <f t="shared" si="27"/>
        <v>6</v>
      </c>
      <c r="H398" s="11" t="s">
        <v>13</v>
      </c>
      <c r="I398" s="26"/>
      <c r="J398" s="37"/>
      <c r="K398" s="37"/>
    </row>
    <row r="399" spans="1:11" s="41" customFormat="1" hidden="1" x14ac:dyDescent="0.25">
      <c r="A399" s="37">
        <v>459</v>
      </c>
      <c r="B399" s="46" t="s">
        <v>2527</v>
      </c>
      <c r="C399" s="38">
        <v>41463</v>
      </c>
      <c r="D399" s="51">
        <v>43100</v>
      </c>
      <c r="E399" s="48">
        <v>0</v>
      </c>
      <c r="F399" s="21" t="str">
        <f t="shared" si="26"/>
        <v>629</v>
      </c>
      <c r="G399" s="11" t="str">
        <f t="shared" si="27"/>
        <v>6</v>
      </c>
      <c r="H399" s="11" t="s">
        <v>13</v>
      </c>
      <c r="I399" s="26"/>
      <c r="J399" s="37"/>
      <c r="K399" s="37"/>
    </row>
    <row r="400" spans="1:11" s="41" customFormat="1" hidden="1" x14ac:dyDescent="0.25">
      <c r="A400" s="37">
        <v>460</v>
      </c>
      <c r="B400" s="46" t="s">
        <v>2528</v>
      </c>
      <c r="C400" s="38">
        <v>41410</v>
      </c>
      <c r="D400" s="51">
        <v>43424</v>
      </c>
      <c r="E400" s="48">
        <v>0</v>
      </c>
      <c r="F400" s="21" t="str">
        <f t="shared" si="26"/>
        <v>629</v>
      </c>
      <c r="G400" s="11" t="str">
        <f t="shared" si="27"/>
        <v>6</v>
      </c>
      <c r="H400" s="11" t="s">
        <v>13</v>
      </c>
      <c r="I400" s="26"/>
      <c r="J400" s="37"/>
      <c r="K400" s="37"/>
    </row>
    <row r="401" spans="1:11" s="41" customFormat="1" hidden="1" x14ac:dyDescent="0.25">
      <c r="A401" s="37">
        <v>462</v>
      </c>
      <c r="B401" s="46" t="s">
        <v>2529</v>
      </c>
      <c r="C401" s="38">
        <v>41564</v>
      </c>
      <c r="D401" s="51">
        <v>43944</v>
      </c>
      <c r="E401" s="48">
        <v>0</v>
      </c>
      <c r="F401" s="21" t="str">
        <f t="shared" si="26"/>
        <v>629</v>
      </c>
      <c r="G401" s="11" t="str">
        <f t="shared" si="27"/>
        <v>6</v>
      </c>
      <c r="H401" s="11" t="s">
        <v>13</v>
      </c>
      <c r="I401" s="26"/>
      <c r="J401" s="37"/>
      <c r="K401" s="37"/>
    </row>
    <row r="402" spans="1:11" s="41" customFormat="1" hidden="1" x14ac:dyDescent="0.25">
      <c r="A402" s="37">
        <v>467</v>
      </c>
      <c r="B402" s="46" t="s">
        <v>2530</v>
      </c>
      <c r="C402" s="38">
        <v>41975</v>
      </c>
      <c r="D402" s="51">
        <v>42913</v>
      </c>
      <c r="E402" s="48">
        <v>0</v>
      </c>
      <c r="F402" s="21" t="str">
        <f t="shared" si="26"/>
        <v>629</v>
      </c>
      <c r="G402" s="11" t="str">
        <f t="shared" si="27"/>
        <v>6</v>
      </c>
      <c r="H402" s="11" t="s">
        <v>13</v>
      </c>
      <c r="I402" s="26"/>
      <c r="J402" s="37"/>
      <c r="K402" s="37"/>
    </row>
    <row r="403" spans="1:11" s="41" customFormat="1" hidden="1" x14ac:dyDescent="0.25">
      <c r="A403" s="37">
        <v>461</v>
      </c>
      <c r="B403" s="46" t="s">
        <v>2531</v>
      </c>
      <c r="C403" s="38">
        <v>41410</v>
      </c>
      <c r="D403" s="51">
        <v>42814</v>
      </c>
      <c r="E403" s="48">
        <v>0</v>
      </c>
      <c r="F403" s="21" t="str">
        <f t="shared" si="26"/>
        <v>629</v>
      </c>
      <c r="G403" s="11" t="str">
        <f t="shared" si="27"/>
        <v>6</v>
      </c>
      <c r="H403" s="11" t="s">
        <v>13</v>
      </c>
      <c r="I403" s="26"/>
      <c r="J403" s="37"/>
      <c r="K403" s="37"/>
    </row>
    <row r="404" spans="1:11" s="41" customFormat="1" hidden="1" x14ac:dyDescent="0.25">
      <c r="A404" s="37">
        <v>639</v>
      </c>
      <c r="B404" s="46" t="s">
        <v>2532</v>
      </c>
      <c r="C404" s="38">
        <v>38868</v>
      </c>
      <c r="D404" s="51">
        <v>44561</v>
      </c>
      <c r="E404" s="48">
        <v>0</v>
      </c>
      <c r="F404" s="21" t="str">
        <f t="shared" si="26"/>
        <v>669</v>
      </c>
      <c r="G404" s="11" t="str">
        <f t="shared" si="27"/>
        <v>6</v>
      </c>
      <c r="H404" s="11" t="s">
        <v>13</v>
      </c>
      <c r="I404" s="26"/>
      <c r="J404" s="37"/>
      <c r="K404" s="37"/>
    </row>
    <row r="405" spans="1:11" s="41" customFormat="1" hidden="1" x14ac:dyDescent="0.25">
      <c r="A405" s="37">
        <v>613</v>
      </c>
      <c r="B405" s="46" t="s">
        <v>2533</v>
      </c>
      <c r="C405" s="38">
        <v>43220</v>
      </c>
      <c r="D405" s="51">
        <v>43373</v>
      </c>
      <c r="E405" s="48">
        <v>0</v>
      </c>
      <c r="F405" s="21" t="str">
        <f t="shared" si="26"/>
        <v>660</v>
      </c>
      <c r="G405" s="11" t="str">
        <f t="shared" si="27"/>
        <v>6</v>
      </c>
      <c r="H405" s="11" t="s">
        <v>13</v>
      </c>
      <c r="I405" s="26"/>
      <c r="J405" s="37"/>
      <c r="K405" s="37"/>
    </row>
  </sheetData>
  <autoFilter ref="A1:K405" xr:uid="{529B1DEF-BAFA-403D-951D-E7E9E32C8E5A}">
    <filterColumn colId="3">
      <filters>
        <filter val="-"/>
      </filters>
    </filterColumn>
    <sortState xmlns:xlrd2="http://schemas.microsoft.com/office/spreadsheetml/2017/richdata2" ref="A2:K376">
      <sortCondition ref="H1:H405"/>
    </sortState>
  </autoFilter>
  <pageMargins left="0.31496062992125984" right="0.31496062992125984" top="0.74803149606299213" bottom="0.74803149606299213" header="0.31496062992125984" footer="0.31496062992125984"/>
  <pageSetup paperSize="9" scale="45" fitToHeight="0" orientation="landscape" r:id="rId1"/>
  <headerFooter>
    <oddHeader>&amp;CVI URZĄDZENIA TECH.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DE3A-7925-4C3F-A5D8-A3715E683F3C}">
  <sheetPr filterMode="1">
    <tabColor rgb="FFFFFF00"/>
    <pageSetUpPr fitToPage="1"/>
  </sheetPr>
  <dimension ref="A1:P82"/>
  <sheetViews>
    <sheetView zoomScaleNormal="100" workbookViewId="0">
      <selection activeCell="I57" sqref="I57"/>
    </sheetView>
  </sheetViews>
  <sheetFormatPr defaultRowHeight="15" x14ac:dyDescent="0.25"/>
  <cols>
    <col min="1" max="1" width="8.85546875" bestFit="1" customWidth="1"/>
    <col min="2" max="2" width="62.42578125" bestFit="1" customWidth="1"/>
    <col min="3" max="3" width="11.5703125" bestFit="1" customWidth="1"/>
    <col min="4" max="4" width="11.28515625" bestFit="1" customWidth="1"/>
    <col min="5" max="5" width="14.140625" bestFit="1" customWidth="1"/>
    <col min="6" max="6" width="7.140625" style="17" customWidth="1"/>
    <col min="7" max="7" width="9.140625" customWidth="1"/>
    <col min="8" max="8" width="7.7109375" bestFit="1" customWidth="1"/>
    <col min="9" max="9" width="24" bestFit="1" customWidth="1"/>
    <col min="10" max="10" width="15" bestFit="1" customWidth="1"/>
    <col min="11" max="11" width="16.42578125" style="2" hidden="1" customWidth="1"/>
    <col min="12" max="12" width="12.5703125" style="2" hidden="1" customWidth="1"/>
    <col min="13" max="13" width="20" hidden="1" customWidth="1"/>
    <col min="14" max="14" width="23.5703125" hidden="1" customWidth="1"/>
    <col min="15" max="15" width="10.42578125" style="2" hidden="1" customWidth="1"/>
    <col min="16" max="16" width="11.42578125" hidden="1" customWidth="1"/>
    <col min="17" max="17" width="0" hidden="1" customWidth="1"/>
  </cols>
  <sheetData>
    <row r="1" spans="1:16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1" t="s">
        <v>5</v>
      </c>
      <c r="G1" s="91" t="s">
        <v>6</v>
      </c>
      <c r="H1" s="91" t="s">
        <v>7</v>
      </c>
      <c r="I1" s="92" t="s">
        <v>119</v>
      </c>
      <c r="J1" s="92" t="s">
        <v>1744</v>
      </c>
      <c r="K1" s="2" t="s">
        <v>1830</v>
      </c>
      <c r="L1" s="2" t="s">
        <v>1831</v>
      </c>
      <c r="M1" t="s">
        <v>2205</v>
      </c>
      <c r="N1" s="31" t="s">
        <v>1936</v>
      </c>
      <c r="O1" s="7" t="s">
        <v>1935</v>
      </c>
      <c r="P1" s="8" t="s">
        <v>1937</v>
      </c>
    </row>
    <row r="2" spans="1:16" hidden="1" x14ac:dyDescent="0.25">
      <c r="A2" s="8">
        <v>839</v>
      </c>
      <c r="B2" s="3" t="s">
        <v>2544</v>
      </c>
      <c r="C2" s="9">
        <v>37628</v>
      </c>
      <c r="D2" s="23">
        <v>44825</v>
      </c>
      <c r="E2" s="10">
        <v>0</v>
      </c>
      <c r="F2" s="21" t="str">
        <f>RIGHT(B2,3)</f>
        <v>748</v>
      </c>
      <c r="G2" s="11" t="str">
        <f>LEFT(F2,1)</f>
        <v>7</v>
      </c>
      <c r="H2" s="11"/>
      <c r="I2" s="7">
        <f t="shared" ref="I2:I42" si="0">+IF(H2&gt;0,E2,0)</f>
        <v>0</v>
      </c>
      <c r="J2" s="8"/>
      <c r="N2" s="30" t="e">
        <f>+I2/#REF!</f>
        <v>#REF!</v>
      </c>
      <c r="O2" s="7" t="e">
        <f>+N2*#REF!</f>
        <v>#REF!</v>
      </c>
      <c r="P2" s="8"/>
    </row>
    <row r="3" spans="1:16" x14ac:dyDescent="0.25">
      <c r="A3" s="92">
        <v>829</v>
      </c>
      <c r="B3" s="88" t="s">
        <v>571</v>
      </c>
      <c r="C3" s="93">
        <v>38792</v>
      </c>
      <c r="D3" s="104" t="s">
        <v>2490</v>
      </c>
      <c r="E3" s="98">
        <v>479964</v>
      </c>
      <c r="F3" s="95" t="str">
        <f t="shared" ref="F3:F52" si="1">RIGHT(B3,3)</f>
        <v>743</v>
      </c>
      <c r="G3" s="95" t="str">
        <f t="shared" ref="G3:G32" si="2">LEFT(F3,1)</f>
        <v>7</v>
      </c>
      <c r="H3" s="95"/>
      <c r="I3" s="96">
        <f t="shared" si="0"/>
        <v>0</v>
      </c>
      <c r="J3" s="92"/>
      <c r="N3" s="30" t="e">
        <f>+I3/#REF!</f>
        <v>#REF!</v>
      </c>
      <c r="O3" s="7" t="e">
        <f>+N3*#REF!</f>
        <v>#REF!</v>
      </c>
      <c r="P3" s="8"/>
    </row>
    <row r="4" spans="1:16" x14ac:dyDescent="0.25">
      <c r="A4" s="92">
        <v>830</v>
      </c>
      <c r="B4" s="88" t="s">
        <v>572</v>
      </c>
      <c r="C4" s="93">
        <v>38898</v>
      </c>
      <c r="D4" s="104" t="s">
        <v>2490</v>
      </c>
      <c r="E4" s="98">
        <v>8800</v>
      </c>
      <c r="F4" s="95" t="str">
        <f t="shared" si="1"/>
        <v>743</v>
      </c>
      <c r="G4" s="95" t="str">
        <f t="shared" si="2"/>
        <v>7</v>
      </c>
      <c r="H4" s="95" t="s">
        <v>13</v>
      </c>
      <c r="I4" s="96">
        <f t="shared" si="0"/>
        <v>8800</v>
      </c>
      <c r="J4" s="92"/>
      <c r="N4" s="30" t="e">
        <f>+I4/#REF!</f>
        <v>#REF!</v>
      </c>
      <c r="O4" s="7" t="e">
        <f>+N4*#REF!</f>
        <v>#REF!</v>
      </c>
      <c r="P4" s="8" t="s">
        <v>1949</v>
      </c>
    </row>
    <row r="5" spans="1:16" hidden="1" x14ac:dyDescent="0.25">
      <c r="A5" s="8">
        <v>817</v>
      </c>
      <c r="B5" s="3" t="s">
        <v>573</v>
      </c>
      <c r="C5" s="9">
        <v>39325</v>
      </c>
      <c r="D5" s="23">
        <v>45985</v>
      </c>
      <c r="E5" s="10">
        <v>0</v>
      </c>
      <c r="F5" s="21" t="str">
        <f t="shared" si="1"/>
        <v>742</v>
      </c>
      <c r="G5" s="11" t="str">
        <f t="shared" si="2"/>
        <v>7</v>
      </c>
      <c r="H5" s="11"/>
      <c r="I5" s="7">
        <f t="shared" si="0"/>
        <v>0</v>
      </c>
      <c r="J5" s="8"/>
      <c r="N5" s="30" t="e">
        <f>+I5/#REF!</f>
        <v>#REF!</v>
      </c>
      <c r="O5" s="7" t="e">
        <f>+N5*#REF!</f>
        <v>#REF!</v>
      </c>
      <c r="P5" s="8"/>
    </row>
    <row r="6" spans="1:16" x14ac:dyDescent="0.25">
      <c r="A6" s="92">
        <v>836</v>
      </c>
      <c r="B6" s="88" t="s">
        <v>574</v>
      </c>
      <c r="C6" s="93">
        <v>40135</v>
      </c>
      <c r="D6" s="104" t="s">
        <v>2490</v>
      </c>
      <c r="E6" s="98">
        <v>201107.79</v>
      </c>
      <c r="F6" s="95" t="str">
        <f t="shared" si="1"/>
        <v>746</v>
      </c>
      <c r="G6" s="95" t="str">
        <f t="shared" si="2"/>
        <v>7</v>
      </c>
      <c r="H6" s="95"/>
      <c r="I6" s="96">
        <f t="shared" si="0"/>
        <v>0</v>
      </c>
      <c r="J6" s="92"/>
      <c r="M6" s="2">
        <v>76048.289999999994</v>
      </c>
      <c r="N6" s="30" t="e">
        <f>+I6/#REF!</f>
        <v>#REF!</v>
      </c>
      <c r="O6" s="7" t="e">
        <f>+N6*#REF!</f>
        <v>#REF!</v>
      </c>
      <c r="P6" s="8"/>
    </row>
    <row r="7" spans="1:16" x14ac:dyDescent="0.25">
      <c r="A7" s="92">
        <v>815</v>
      </c>
      <c r="B7" s="88" t="s">
        <v>575</v>
      </c>
      <c r="C7" s="93">
        <v>40584</v>
      </c>
      <c r="D7" s="104" t="s">
        <v>2490</v>
      </c>
      <c r="E7" s="98">
        <v>48005.63</v>
      </c>
      <c r="F7" s="95" t="str">
        <f t="shared" si="1"/>
        <v>742</v>
      </c>
      <c r="G7" s="95" t="str">
        <f t="shared" si="2"/>
        <v>7</v>
      </c>
      <c r="H7" s="95"/>
      <c r="I7" s="96">
        <f t="shared" si="0"/>
        <v>0</v>
      </c>
      <c r="J7" s="92"/>
      <c r="N7" s="30" t="e">
        <f>+I7/#REF!</f>
        <v>#REF!</v>
      </c>
      <c r="O7" s="7" t="e">
        <f>+N7*#REF!</f>
        <v>#REF!</v>
      </c>
      <c r="P7" s="8"/>
    </row>
    <row r="8" spans="1:16" x14ac:dyDescent="0.25">
      <c r="A8" s="92">
        <v>802</v>
      </c>
      <c r="B8" s="88" t="s">
        <v>576</v>
      </c>
      <c r="C8" s="93">
        <v>40960</v>
      </c>
      <c r="D8" s="104" t="s">
        <v>2490</v>
      </c>
      <c r="E8" s="98">
        <v>70133.45</v>
      </c>
      <c r="F8" s="95" t="str">
        <f t="shared" si="1"/>
        <v>740</v>
      </c>
      <c r="G8" s="95" t="str">
        <f t="shared" si="2"/>
        <v>7</v>
      </c>
      <c r="H8" s="95"/>
      <c r="I8" s="96">
        <f t="shared" si="0"/>
        <v>0</v>
      </c>
      <c r="J8" s="92"/>
      <c r="N8" s="30" t="e">
        <f>+I8/#REF!</f>
        <v>#REF!</v>
      </c>
      <c r="O8" s="7" t="e">
        <f>+N8*#REF!</f>
        <v>#REF!</v>
      </c>
      <c r="P8" s="8"/>
    </row>
    <row r="9" spans="1:16" x14ac:dyDescent="0.25">
      <c r="A9" s="92">
        <v>813</v>
      </c>
      <c r="B9" s="88" t="s">
        <v>577</v>
      </c>
      <c r="C9" s="93">
        <v>40960</v>
      </c>
      <c r="D9" s="104" t="s">
        <v>2490</v>
      </c>
      <c r="E9" s="98">
        <v>512589.81</v>
      </c>
      <c r="F9" s="95" t="str">
        <f t="shared" si="1"/>
        <v>742</v>
      </c>
      <c r="G9" s="95" t="str">
        <f t="shared" si="2"/>
        <v>7</v>
      </c>
      <c r="H9" s="95"/>
      <c r="I9" s="96">
        <f t="shared" si="0"/>
        <v>0</v>
      </c>
      <c r="J9" s="92"/>
      <c r="N9" s="30" t="e">
        <f>+I9/#REF!</f>
        <v>#REF!</v>
      </c>
      <c r="O9" s="7" t="e">
        <f>+N9*#REF!</f>
        <v>#REF!</v>
      </c>
      <c r="P9" s="8"/>
    </row>
    <row r="10" spans="1:16" x14ac:dyDescent="0.25">
      <c r="A10" s="92">
        <v>814</v>
      </c>
      <c r="B10" s="88" t="s">
        <v>578</v>
      </c>
      <c r="C10" s="93">
        <v>40960</v>
      </c>
      <c r="D10" s="104" t="s">
        <v>2490</v>
      </c>
      <c r="E10" s="98">
        <v>378794.81</v>
      </c>
      <c r="F10" s="95" t="str">
        <f t="shared" si="1"/>
        <v>742</v>
      </c>
      <c r="G10" s="95" t="str">
        <f t="shared" si="2"/>
        <v>7</v>
      </c>
      <c r="H10" s="95"/>
      <c r="I10" s="96">
        <f t="shared" si="0"/>
        <v>0</v>
      </c>
      <c r="J10" s="92"/>
      <c r="N10" s="30" t="e">
        <f>+I10/#REF!</f>
        <v>#REF!</v>
      </c>
      <c r="O10" s="7" t="e">
        <f>+N10*#REF!</f>
        <v>#REF!</v>
      </c>
      <c r="P10" s="8"/>
    </row>
    <row r="11" spans="1:16" x14ac:dyDescent="0.25">
      <c r="A11" s="92">
        <v>828</v>
      </c>
      <c r="B11" s="88" t="s">
        <v>579</v>
      </c>
      <c r="C11" s="93">
        <v>40999</v>
      </c>
      <c r="D11" s="104" t="s">
        <v>2490</v>
      </c>
      <c r="E11" s="98">
        <v>129731.29</v>
      </c>
      <c r="F11" s="95" t="str">
        <f t="shared" si="1"/>
        <v>743</v>
      </c>
      <c r="G11" s="95" t="str">
        <f t="shared" si="2"/>
        <v>7</v>
      </c>
      <c r="H11" s="95" t="s">
        <v>13</v>
      </c>
      <c r="I11" s="96">
        <f t="shared" si="0"/>
        <v>129731.29</v>
      </c>
      <c r="J11" s="92"/>
      <c r="N11" s="30" t="e">
        <f>+I11/#REF!</f>
        <v>#REF!</v>
      </c>
      <c r="O11" s="7" t="e">
        <f>+N11*#REF!</f>
        <v>#REF!</v>
      </c>
      <c r="P11" s="8" t="s">
        <v>1949</v>
      </c>
    </row>
    <row r="12" spans="1:16" x14ac:dyDescent="0.25">
      <c r="A12" s="92">
        <v>847</v>
      </c>
      <c r="B12" s="88" t="s">
        <v>580</v>
      </c>
      <c r="C12" s="93">
        <v>41090</v>
      </c>
      <c r="D12" s="104" t="s">
        <v>2490</v>
      </c>
      <c r="E12" s="98">
        <v>23137.94</v>
      </c>
      <c r="F12" s="95" t="str">
        <f t="shared" si="1"/>
        <v>762</v>
      </c>
      <c r="G12" s="95" t="str">
        <f t="shared" si="2"/>
        <v>7</v>
      </c>
      <c r="H12" s="95" t="s">
        <v>13</v>
      </c>
      <c r="I12" s="105">
        <f t="shared" si="0"/>
        <v>23137.94</v>
      </c>
      <c r="J12" s="92"/>
      <c r="N12" s="30" t="e">
        <f>+I12/#REF!</f>
        <v>#REF!</v>
      </c>
      <c r="O12" s="7" t="e">
        <f>+N12*#REF!</f>
        <v>#REF!</v>
      </c>
      <c r="P12" s="8" t="s">
        <v>1944</v>
      </c>
    </row>
    <row r="13" spans="1:16" hidden="1" x14ac:dyDescent="0.25">
      <c r="A13" s="8">
        <v>850</v>
      </c>
      <c r="B13" s="3" t="s">
        <v>2545</v>
      </c>
      <c r="C13" s="9">
        <v>41603</v>
      </c>
      <c r="D13" s="23">
        <v>44831</v>
      </c>
      <c r="E13" s="10">
        <v>0</v>
      </c>
      <c r="F13" s="21" t="str">
        <f t="shared" si="1"/>
        <v>763</v>
      </c>
      <c r="G13" s="11" t="str">
        <f t="shared" si="2"/>
        <v>7</v>
      </c>
      <c r="H13" s="11" t="s">
        <v>13</v>
      </c>
      <c r="I13" s="26">
        <f t="shared" si="0"/>
        <v>0</v>
      </c>
      <c r="J13" s="8"/>
      <c r="N13" s="30" t="e">
        <f>+I13/#REF!</f>
        <v>#REF!</v>
      </c>
      <c r="O13" s="7" t="e">
        <f>+N13*#REF!</f>
        <v>#REF!</v>
      </c>
      <c r="P13" s="8"/>
    </row>
    <row r="14" spans="1:16" hidden="1" x14ac:dyDescent="0.25">
      <c r="A14" s="8">
        <v>805</v>
      </c>
      <c r="B14" s="3" t="s">
        <v>581</v>
      </c>
      <c r="C14" s="9">
        <v>42032</v>
      </c>
      <c r="D14" s="23">
        <v>46071</v>
      </c>
      <c r="E14" s="10">
        <v>0</v>
      </c>
      <c r="F14" s="21" t="str">
        <f t="shared" si="1"/>
        <v>741</v>
      </c>
      <c r="G14" s="11" t="str">
        <f t="shared" si="2"/>
        <v>7</v>
      </c>
      <c r="H14" s="11"/>
      <c r="I14" s="7">
        <f t="shared" si="0"/>
        <v>0</v>
      </c>
      <c r="J14" s="8"/>
      <c r="M14" s="2">
        <v>60710</v>
      </c>
      <c r="N14" s="30" t="e">
        <f>+I14/#REF!</f>
        <v>#REF!</v>
      </c>
      <c r="O14" s="7" t="e">
        <f>+N14*#REF!</f>
        <v>#REF!</v>
      </c>
      <c r="P14" s="8"/>
    </row>
    <row r="15" spans="1:16" x14ac:dyDescent="0.25">
      <c r="A15" s="92">
        <v>851</v>
      </c>
      <c r="B15" s="88" t="s">
        <v>582</v>
      </c>
      <c r="C15" s="93">
        <v>42103</v>
      </c>
      <c r="D15" s="104" t="s">
        <v>2490</v>
      </c>
      <c r="E15" s="98">
        <v>51500</v>
      </c>
      <c r="F15" s="95" t="str">
        <f t="shared" si="1"/>
        <v>763</v>
      </c>
      <c r="G15" s="95" t="str">
        <f t="shared" si="2"/>
        <v>7</v>
      </c>
      <c r="H15" s="95" t="s">
        <v>13</v>
      </c>
      <c r="I15" s="105">
        <v>120000</v>
      </c>
      <c r="J15" s="92" t="s">
        <v>1830</v>
      </c>
      <c r="K15" s="2">
        <v>120000</v>
      </c>
      <c r="L15" s="2">
        <v>14400</v>
      </c>
      <c r="N15" s="30" t="e">
        <f>+I15/#REF!</f>
        <v>#REF!</v>
      </c>
      <c r="O15" s="7" t="e">
        <f>+N15*#REF!</f>
        <v>#REF!</v>
      </c>
      <c r="P15" s="8" t="s">
        <v>1942</v>
      </c>
    </row>
    <row r="16" spans="1:16" x14ac:dyDescent="0.25">
      <c r="A16" s="92">
        <v>832</v>
      </c>
      <c r="B16" s="88" t="s">
        <v>583</v>
      </c>
      <c r="C16" s="93">
        <v>42536</v>
      </c>
      <c r="D16" s="104" t="s">
        <v>2490</v>
      </c>
      <c r="E16" s="98">
        <v>16400</v>
      </c>
      <c r="F16" s="95" t="str">
        <f t="shared" si="1"/>
        <v>743</v>
      </c>
      <c r="G16" s="95" t="str">
        <f t="shared" si="2"/>
        <v>7</v>
      </c>
      <c r="H16" s="95" t="s">
        <v>13</v>
      </c>
      <c r="I16" s="96">
        <f t="shared" si="0"/>
        <v>16400</v>
      </c>
      <c r="J16" s="92"/>
      <c r="N16" s="30" t="e">
        <f>+I16/#REF!</f>
        <v>#REF!</v>
      </c>
      <c r="O16" s="7" t="e">
        <f>+N16*#REF!</f>
        <v>#REF!</v>
      </c>
      <c r="P16" s="8" t="s">
        <v>1949</v>
      </c>
    </row>
    <row r="17" spans="1:16" x14ac:dyDescent="0.25">
      <c r="A17" s="92">
        <v>818</v>
      </c>
      <c r="B17" s="88" t="s">
        <v>584</v>
      </c>
      <c r="C17" s="93">
        <v>42628</v>
      </c>
      <c r="D17" s="104" t="s">
        <v>2490</v>
      </c>
      <c r="E17" s="98">
        <v>512270</v>
      </c>
      <c r="F17" s="95" t="str">
        <f t="shared" si="1"/>
        <v>742</v>
      </c>
      <c r="G17" s="95" t="str">
        <f t="shared" si="2"/>
        <v>7</v>
      </c>
      <c r="H17" s="95"/>
      <c r="I17" s="96">
        <f t="shared" si="0"/>
        <v>0</v>
      </c>
      <c r="J17" s="92"/>
      <c r="N17" s="30" t="e">
        <f>+I17/#REF!</f>
        <v>#REF!</v>
      </c>
      <c r="O17" s="7" t="e">
        <f>+N17*#REF!</f>
        <v>#REF!</v>
      </c>
      <c r="P17" s="8"/>
    </row>
    <row r="18" spans="1:16" x14ac:dyDescent="0.25">
      <c r="A18" s="92">
        <v>819</v>
      </c>
      <c r="B18" s="88" t="s">
        <v>585</v>
      </c>
      <c r="C18" s="93">
        <v>43220</v>
      </c>
      <c r="D18" s="104" t="s">
        <v>2490</v>
      </c>
      <c r="E18" s="98">
        <v>207541.37</v>
      </c>
      <c r="F18" s="95" t="str">
        <f t="shared" si="1"/>
        <v>742</v>
      </c>
      <c r="G18" s="95" t="str">
        <f t="shared" si="2"/>
        <v>7</v>
      </c>
      <c r="H18" s="95"/>
      <c r="I18" s="96">
        <f t="shared" si="0"/>
        <v>0</v>
      </c>
      <c r="J18" s="92"/>
      <c r="N18" s="30" t="e">
        <f>+I18/#REF!</f>
        <v>#REF!</v>
      </c>
      <c r="O18" s="7" t="e">
        <f>+N18*#REF!</f>
        <v>#REF!</v>
      </c>
      <c r="P18" s="8"/>
    </row>
    <row r="19" spans="1:16" x14ac:dyDescent="0.25">
      <c r="A19" s="92">
        <v>840</v>
      </c>
      <c r="B19" s="88" t="s">
        <v>586</v>
      </c>
      <c r="C19" s="93">
        <v>43391</v>
      </c>
      <c r="D19" s="104" t="s">
        <v>2490</v>
      </c>
      <c r="E19" s="98">
        <v>127900</v>
      </c>
      <c r="F19" s="95" t="str">
        <f t="shared" si="1"/>
        <v>760</v>
      </c>
      <c r="G19" s="95" t="str">
        <f t="shared" si="2"/>
        <v>7</v>
      </c>
      <c r="H19" s="95" t="s">
        <v>13</v>
      </c>
      <c r="I19" s="96">
        <f t="shared" si="0"/>
        <v>127900</v>
      </c>
      <c r="J19" s="92"/>
      <c r="N19" s="30" t="e">
        <f>+I19/#REF!</f>
        <v>#REF!</v>
      </c>
      <c r="O19" s="7" t="e">
        <f>+N19*#REF!</f>
        <v>#REF!</v>
      </c>
      <c r="P19" s="8" t="s">
        <v>1942</v>
      </c>
    </row>
    <row r="20" spans="1:16" x14ac:dyDescent="0.25">
      <c r="A20" s="92">
        <v>833</v>
      </c>
      <c r="B20" s="88" t="s">
        <v>587</v>
      </c>
      <c r="C20" s="93">
        <v>43469</v>
      </c>
      <c r="D20" s="104" t="s">
        <v>2490</v>
      </c>
      <c r="E20" s="98">
        <v>380000</v>
      </c>
      <c r="F20" s="95" t="str">
        <f t="shared" si="1"/>
        <v>743</v>
      </c>
      <c r="G20" s="95" t="str">
        <f t="shared" si="2"/>
        <v>7</v>
      </c>
      <c r="H20" s="95" t="s">
        <v>13</v>
      </c>
      <c r="I20" s="96">
        <f t="shared" si="0"/>
        <v>380000</v>
      </c>
      <c r="J20" s="92"/>
      <c r="N20" s="30" t="e">
        <f>+I20/#REF!</f>
        <v>#REF!</v>
      </c>
      <c r="O20" s="7" t="e">
        <f>+N20*#REF!</f>
        <v>#REF!</v>
      </c>
      <c r="P20" s="8" t="s">
        <v>1950</v>
      </c>
    </row>
    <row r="21" spans="1:16" hidden="1" x14ac:dyDescent="0.25">
      <c r="A21" s="8">
        <v>820</v>
      </c>
      <c r="B21" s="3" t="s">
        <v>588</v>
      </c>
      <c r="C21" s="9">
        <v>43808</v>
      </c>
      <c r="D21" s="23">
        <v>45657</v>
      </c>
      <c r="E21" s="10">
        <v>0</v>
      </c>
      <c r="F21" s="21" t="str">
        <f t="shared" si="1"/>
        <v>742</v>
      </c>
      <c r="G21" s="11" t="str">
        <f t="shared" si="2"/>
        <v>7</v>
      </c>
      <c r="H21" s="11"/>
      <c r="I21" s="7">
        <f t="shared" si="0"/>
        <v>0</v>
      </c>
      <c r="J21" s="8"/>
      <c r="N21" s="30" t="e">
        <f>+I21/#REF!</f>
        <v>#REF!</v>
      </c>
      <c r="O21" s="7" t="e">
        <f>+N21*#REF!</f>
        <v>#REF!</v>
      </c>
      <c r="P21" s="8"/>
    </row>
    <row r="22" spans="1:16" x14ac:dyDescent="0.25">
      <c r="A22" s="92">
        <v>821</v>
      </c>
      <c r="B22" s="88" t="s">
        <v>589</v>
      </c>
      <c r="C22" s="93">
        <v>43826</v>
      </c>
      <c r="D22" s="104" t="s">
        <v>2490</v>
      </c>
      <c r="E22" s="98">
        <v>528365.5</v>
      </c>
      <c r="F22" s="95" t="str">
        <f t="shared" si="1"/>
        <v>742</v>
      </c>
      <c r="G22" s="95" t="str">
        <f t="shared" si="2"/>
        <v>7</v>
      </c>
      <c r="H22" s="95"/>
      <c r="I22" s="96">
        <f t="shared" si="0"/>
        <v>0</v>
      </c>
      <c r="J22" s="92"/>
      <c r="N22" s="30" t="e">
        <f>+I22/#REF!</f>
        <v>#REF!</v>
      </c>
      <c r="O22" s="7" t="e">
        <f>+N22*#REF!</f>
        <v>#REF!</v>
      </c>
      <c r="P22" s="8"/>
    </row>
    <row r="23" spans="1:16" x14ac:dyDescent="0.25">
      <c r="A23" s="92">
        <v>841</v>
      </c>
      <c r="B23" s="88" t="s">
        <v>590</v>
      </c>
      <c r="C23" s="93">
        <v>43851</v>
      </c>
      <c r="D23" s="104" t="s">
        <v>2490</v>
      </c>
      <c r="E23" s="98">
        <v>4880</v>
      </c>
      <c r="F23" s="95" t="str">
        <f t="shared" si="1"/>
        <v>760</v>
      </c>
      <c r="G23" s="95" t="str">
        <f t="shared" si="2"/>
        <v>7</v>
      </c>
      <c r="H23" s="95" t="s">
        <v>13</v>
      </c>
      <c r="I23" s="96">
        <f t="shared" si="0"/>
        <v>4880</v>
      </c>
      <c r="J23" s="92"/>
      <c r="N23" s="30" t="e">
        <f>+I23/#REF!</f>
        <v>#REF!</v>
      </c>
      <c r="O23" s="7" t="e">
        <f>+N23*#REF!</f>
        <v>#REF!</v>
      </c>
      <c r="P23" s="8" t="s">
        <v>1944</v>
      </c>
    </row>
    <row r="24" spans="1:16" hidden="1" x14ac:dyDescent="0.25">
      <c r="A24" s="8">
        <v>807</v>
      </c>
      <c r="B24" s="3" t="s">
        <v>591</v>
      </c>
      <c r="C24" s="9">
        <v>44001</v>
      </c>
      <c r="D24" s="23">
        <v>45302</v>
      </c>
      <c r="E24" s="10">
        <v>0</v>
      </c>
      <c r="F24" s="21" t="str">
        <f t="shared" si="1"/>
        <v>741</v>
      </c>
      <c r="G24" s="11" t="str">
        <f t="shared" si="2"/>
        <v>7</v>
      </c>
      <c r="H24" s="11"/>
      <c r="I24" s="7">
        <f t="shared" si="0"/>
        <v>0</v>
      </c>
      <c r="J24" s="8"/>
      <c r="N24" s="30" t="e">
        <f>+I24/#REF!</f>
        <v>#REF!</v>
      </c>
      <c r="O24" s="7" t="e">
        <f>+N24*#REF!</f>
        <v>#REF!</v>
      </c>
      <c r="P24" s="8"/>
    </row>
    <row r="25" spans="1:16" hidden="1" x14ac:dyDescent="0.25">
      <c r="A25" s="8">
        <v>808</v>
      </c>
      <c r="B25" s="3" t="s">
        <v>592</v>
      </c>
      <c r="C25" s="9">
        <v>44014</v>
      </c>
      <c r="D25" s="23">
        <v>45468</v>
      </c>
      <c r="E25" s="10">
        <v>0</v>
      </c>
      <c r="F25" s="21" t="str">
        <f t="shared" si="1"/>
        <v>741</v>
      </c>
      <c r="G25" s="11" t="str">
        <f t="shared" si="2"/>
        <v>7</v>
      </c>
      <c r="H25" s="11"/>
      <c r="I25" s="7">
        <f t="shared" si="0"/>
        <v>0</v>
      </c>
      <c r="J25" s="8"/>
      <c r="N25" s="30" t="e">
        <f>+I25/#REF!</f>
        <v>#REF!</v>
      </c>
      <c r="O25" s="7" t="e">
        <f>+N25*#REF!</f>
        <v>#REF!</v>
      </c>
      <c r="P25" s="8"/>
    </row>
    <row r="26" spans="1:16" x14ac:dyDescent="0.25">
      <c r="A26" s="92">
        <v>809</v>
      </c>
      <c r="B26" s="88" t="s">
        <v>593</v>
      </c>
      <c r="C26" s="93">
        <v>44469</v>
      </c>
      <c r="D26" s="104" t="s">
        <v>2490</v>
      </c>
      <c r="E26" s="98">
        <v>94489.45</v>
      </c>
      <c r="F26" s="95" t="str">
        <f t="shared" si="1"/>
        <v>741</v>
      </c>
      <c r="G26" s="95" t="str">
        <f t="shared" si="2"/>
        <v>7</v>
      </c>
      <c r="H26" s="95"/>
      <c r="I26" s="96">
        <f t="shared" si="0"/>
        <v>0</v>
      </c>
      <c r="J26" s="92"/>
      <c r="N26" s="30" t="e">
        <f>+I26/#REF!</f>
        <v>#REF!</v>
      </c>
      <c r="O26" s="7" t="e">
        <f>+N26*#REF!</f>
        <v>#REF!</v>
      </c>
      <c r="P26" s="8"/>
    </row>
    <row r="27" spans="1:16" x14ac:dyDescent="0.25">
      <c r="A27" s="92">
        <v>822</v>
      </c>
      <c r="B27" s="88" t="s">
        <v>594</v>
      </c>
      <c r="C27" s="93">
        <v>44488</v>
      </c>
      <c r="D27" s="104" t="s">
        <v>2490</v>
      </c>
      <c r="E27" s="98">
        <v>118715.89</v>
      </c>
      <c r="F27" s="95" t="str">
        <f t="shared" si="1"/>
        <v>742</v>
      </c>
      <c r="G27" s="95" t="str">
        <f t="shared" si="2"/>
        <v>7</v>
      </c>
      <c r="H27" s="95"/>
      <c r="I27" s="96">
        <f t="shared" si="0"/>
        <v>0</v>
      </c>
      <c r="J27" s="92"/>
      <c r="N27" s="30" t="e">
        <f>+I27/#REF!</f>
        <v>#REF!</v>
      </c>
      <c r="O27" s="7" t="e">
        <f>+N27*#REF!</f>
        <v>#REF!</v>
      </c>
      <c r="P27" s="8"/>
    </row>
    <row r="28" spans="1:16" hidden="1" x14ac:dyDescent="0.25">
      <c r="A28" s="8">
        <v>842</v>
      </c>
      <c r="B28" s="3" t="s">
        <v>595</v>
      </c>
      <c r="C28" s="9">
        <v>44607</v>
      </c>
      <c r="D28" s="9">
        <v>46022</v>
      </c>
      <c r="E28" s="15">
        <v>0</v>
      </c>
      <c r="F28" s="21" t="str">
        <f t="shared" si="1"/>
        <v>760</v>
      </c>
      <c r="G28" s="11" t="str">
        <f t="shared" si="2"/>
        <v>7</v>
      </c>
      <c r="H28" s="11" t="s">
        <v>13</v>
      </c>
      <c r="I28" s="7">
        <f t="shared" si="0"/>
        <v>0</v>
      </c>
      <c r="J28" s="8"/>
      <c r="N28" s="30" t="e">
        <f>+I28/#REF!</f>
        <v>#REF!</v>
      </c>
      <c r="O28" s="7" t="e">
        <f>+N28*#REF!</f>
        <v>#REF!</v>
      </c>
      <c r="P28" s="8" t="s">
        <v>1944</v>
      </c>
    </row>
    <row r="29" spans="1:16" x14ac:dyDescent="0.25">
      <c r="A29" s="92">
        <v>837</v>
      </c>
      <c r="B29" s="88" t="s">
        <v>1779</v>
      </c>
      <c r="C29" s="93">
        <v>44678</v>
      </c>
      <c r="D29" s="93" t="s">
        <v>2490</v>
      </c>
      <c r="E29" s="98">
        <v>14897.12</v>
      </c>
      <c r="F29" s="95" t="str">
        <f t="shared" si="1"/>
        <v>747</v>
      </c>
      <c r="G29" s="95" t="str">
        <f t="shared" si="2"/>
        <v>7</v>
      </c>
      <c r="H29" s="95"/>
      <c r="I29" s="96">
        <f t="shared" si="0"/>
        <v>0</v>
      </c>
      <c r="J29" s="92"/>
      <c r="N29" s="30" t="e">
        <f>+I29/#REF!</f>
        <v>#REF!</v>
      </c>
      <c r="O29" s="7" t="e">
        <f>+N29*#REF!</f>
        <v>#REF!</v>
      </c>
      <c r="P29" s="8"/>
    </row>
    <row r="30" spans="1:16" x14ac:dyDescent="0.25">
      <c r="A30" s="92">
        <v>843</v>
      </c>
      <c r="B30" s="88" t="s">
        <v>1780</v>
      </c>
      <c r="C30" s="93">
        <v>44729</v>
      </c>
      <c r="D30" s="93" t="s">
        <v>2490</v>
      </c>
      <c r="E30" s="98">
        <v>99700</v>
      </c>
      <c r="F30" s="95" t="str">
        <f t="shared" si="1"/>
        <v>760</v>
      </c>
      <c r="G30" s="95" t="str">
        <f t="shared" si="2"/>
        <v>7</v>
      </c>
      <c r="H30" s="95" t="s">
        <v>13</v>
      </c>
      <c r="I30" s="96">
        <f t="shared" si="0"/>
        <v>99700</v>
      </c>
      <c r="J30" s="92"/>
      <c r="N30" s="30" t="e">
        <f>+I30/#REF!</f>
        <v>#REF!</v>
      </c>
      <c r="O30" s="7" t="e">
        <f>+N30*#REF!</f>
        <v>#REF!</v>
      </c>
      <c r="P30" s="8" t="s">
        <v>2069</v>
      </c>
    </row>
    <row r="31" spans="1:16" x14ac:dyDescent="0.25">
      <c r="A31" s="92">
        <v>823</v>
      </c>
      <c r="B31" s="88" t="s">
        <v>1781</v>
      </c>
      <c r="C31" s="93">
        <v>44768</v>
      </c>
      <c r="D31" s="93" t="s">
        <v>2490</v>
      </c>
      <c r="E31" s="98">
        <v>125674.13</v>
      </c>
      <c r="F31" s="95" t="str">
        <f t="shared" si="1"/>
        <v>742</v>
      </c>
      <c r="G31" s="95" t="str">
        <f t="shared" si="2"/>
        <v>7</v>
      </c>
      <c r="H31" s="95"/>
      <c r="I31" s="96">
        <f t="shared" si="0"/>
        <v>0</v>
      </c>
      <c r="J31" s="92"/>
      <c r="M31" s="2">
        <v>4892.07</v>
      </c>
      <c r="N31" s="30" t="e">
        <f>+I31/#REF!</f>
        <v>#REF!</v>
      </c>
      <c r="O31" s="7" t="e">
        <f>+N31*#REF!</f>
        <v>#REF!</v>
      </c>
      <c r="P31" s="8"/>
    </row>
    <row r="32" spans="1:16" x14ac:dyDescent="0.25">
      <c r="A32" s="92">
        <v>838</v>
      </c>
      <c r="B32" s="88" t="s">
        <v>1837</v>
      </c>
      <c r="C32" s="93">
        <v>44825</v>
      </c>
      <c r="D32" s="93" t="s">
        <v>2490</v>
      </c>
      <c r="E32" s="98">
        <v>40138.5</v>
      </c>
      <c r="F32" s="95" t="str">
        <f t="shared" si="1"/>
        <v>747</v>
      </c>
      <c r="G32" s="95" t="str">
        <f t="shared" si="2"/>
        <v>7</v>
      </c>
      <c r="H32" s="95"/>
      <c r="I32" s="96">
        <f t="shared" si="0"/>
        <v>0</v>
      </c>
      <c r="J32" s="92"/>
      <c r="N32" s="30" t="e">
        <f>+I32/#REF!</f>
        <v>#REF!</v>
      </c>
      <c r="O32" s="7" t="e">
        <f>+N32*#REF!</f>
        <v>#REF!</v>
      </c>
      <c r="P32" s="8"/>
    </row>
    <row r="33" spans="1:16" x14ac:dyDescent="0.25">
      <c r="A33" s="92">
        <v>824</v>
      </c>
      <c r="B33" s="88" t="s">
        <v>1983</v>
      </c>
      <c r="C33" s="93">
        <v>45195</v>
      </c>
      <c r="D33" s="93" t="s">
        <v>2490</v>
      </c>
      <c r="E33" s="98">
        <v>135864</v>
      </c>
      <c r="F33" s="95" t="str">
        <f t="shared" si="1"/>
        <v>742</v>
      </c>
      <c r="G33" s="95" t="str">
        <f>LEFT(F33,1)</f>
        <v>7</v>
      </c>
      <c r="H33" s="95"/>
      <c r="I33" s="96">
        <f t="shared" si="0"/>
        <v>0</v>
      </c>
      <c r="J33" s="92"/>
      <c r="N33" s="30" t="e">
        <f>+I33/#REF!</f>
        <v>#REF!</v>
      </c>
      <c r="O33" s="7" t="e">
        <f>+N33*#REF!</f>
        <v>#REF!</v>
      </c>
      <c r="P33" s="8"/>
    </row>
    <row r="34" spans="1:16" hidden="1" x14ac:dyDescent="0.25">
      <c r="A34" s="8">
        <v>810</v>
      </c>
      <c r="B34" s="3" t="s">
        <v>2083</v>
      </c>
      <c r="C34" s="9">
        <v>45289</v>
      </c>
      <c r="D34" s="9">
        <v>45889</v>
      </c>
      <c r="E34" s="10">
        <v>0</v>
      </c>
      <c r="F34" s="21" t="str">
        <f t="shared" si="1"/>
        <v>741</v>
      </c>
      <c r="G34" s="11" t="str">
        <f>LEFT(F34,1)</f>
        <v>7</v>
      </c>
      <c r="H34" s="11"/>
      <c r="I34" s="7">
        <f t="shared" si="0"/>
        <v>0</v>
      </c>
      <c r="J34" s="8"/>
      <c r="N34" s="30" t="e">
        <f>+I34/#REF!</f>
        <v>#REF!</v>
      </c>
      <c r="O34" s="7" t="e">
        <f>+N34*#REF!</f>
        <v>#REF!</v>
      </c>
      <c r="P34" s="8"/>
    </row>
    <row r="35" spans="1:16" x14ac:dyDescent="0.25">
      <c r="A35" s="92">
        <v>825</v>
      </c>
      <c r="B35" s="88" t="s">
        <v>2143</v>
      </c>
      <c r="C35" s="93">
        <v>45455</v>
      </c>
      <c r="D35" s="93" t="s">
        <v>2490</v>
      </c>
      <c r="E35" s="98">
        <v>133167</v>
      </c>
      <c r="F35" s="95" t="str">
        <f t="shared" si="1"/>
        <v>742</v>
      </c>
      <c r="G35" s="95" t="str">
        <f t="shared" ref="G35:G52" si="3">LEFT(F35,1)</f>
        <v>7</v>
      </c>
      <c r="H35" s="95"/>
      <c r="I35" s="96">
        <f t="shared" si="0"/>
        <v>0</v>
      </c>
      <c r="J35" s="92"/>
      <c r="N35" s="30" t="e">
        <f>+I35/#REF!</f>
        <v>#REF!</v>
      </c>
      <c r="O35" s="7" t="e">
        <f>+N35*#REF!</f>
        <v>#REF!</v>
      </c>
      <c r="P35" s="8"/>
    </row>
    <row r="36" spans="1:16" x14ac:dyDescent="0.25">
      <c r="A36" s="92">
        <v>811</v>
      </c>
      <c r="B36" s="88" t="s">
        <v>2144</v>
      </c>
      <c r="C36" s="93">
        <v>45471</v>
      </c>
      <c r="D36" s="93" t="s">
        <v>2490</v>
      </c>
      <c r="E36" s="98">
        <v>118733.24</v>
      </c>
      <c r="F36" s="95" t="str">
        <f t="shared" si="1"/>
        <v>741</v>
      </c>
      <c r="G36" s="95" t="str">
        <f t="shared" si="3"/>
        <v>7</v>
      </c>
      <c r="H36" s="95"/>
      <c r="I36" s="96">
        <f t="shared" si="0"/>
        <v>0</v>
      </c>
      <c r="J36" s="92"/>
      <c r="N36" s="30" t="e">
        <f>+I36/#REF!</f>
        <v>#REF!</v>
      </c>
      <c r="O36" s="7" t="e">
        <f>+N36*#REF!</f>
        <v>#REF!</v>
      </c>
      <c r="P36" s="8"/>
    </row>
    <row r="37" spans="1:16" x14ac:dyDescent="0.25">
      <c r="A37" s="92">
        <v>812</v>
      </c>
      <c r="B37" s="88" t="s">
        <v>2294</v>
      </c>
      <c r="C37" s="93">
        <v>45611</v>
      </c>
      <c r="D37" s="93" t="s">
        <v>2490</v>
      </c>
      <c r="E37" s="98">
        <v>137983.72</v>
      </c>
      <c r="F37" s="95" t="str">
        <f t="shared" si="1"/>
        <v>741</v>
      </c>
      <c r="G37" s="95" t="str">
        <f t="shared" si="3"/>
        <v>7</v>
      </c>
      <c r="H37" s="95"/>
      <c r="I37" s="96">
        <f t="shared" si="0"/>
        <v>0</v>
      </c>
      <c r="J37" s="92"/>
      <c r="N37" s="30" t="e">
        <f>+I37/#REF!</f>
        <v>#REF!</v>
      </c>
      <c r="O37" s="7" t="e">
        <f>+N37*#REF!</f>
        <v>#REF!</v>
      </c>
      <c r="P37" s="8"/>
    </row>
    <row r="38" spans="1:16" x14ac:dyDescent="0.25">
      <c r="A38" s="92">
        <v>844</v>
      </c>
      <c r="B38" s="88" t="s">
        <v>2295</v>
      </c>
      <c r="C38" s="93">
        <v>45664</v>
      </c>
      <c r="D38" s="93" t="s">
        <v>2490</v>
      </c>
      <c r="E38" s="98">
        <v>421000</v>
      </c>
      <c r="F38" s="95" t="str">
        <f t="shared" si="1"/>
        <v>760</v>
      </c>
      <c r="G38" s="95" t="str">
        <f t="shared" si="3"/>
        <v>7</v>
      </c>
      <c r="H38" s="95" t="s">
        <v>13</v>
      </c>
      <c r="I38" s="96">
        <f t="shared" si="0"/>
        <v>421000</v>
      </c>
      <c r="J38" s="92"/>
      <c r="N38" s="30" t="e">
        <f>+I38/#REF!</f>
        <v>#REF!</v>
      </c>
      <c r="O38" s="7" t="e">
        <f>+N38*#REF!</f>
        <v>#REF!</v>
      </c>
      <c r="P38" s="8" t="s">
        <v>2458</v>
      </c>
    </row>
    <row r="39" spans="1:16" x14ac:dyDescent="0.25">
      <c r="A39" s="92">
        <v>834</v>
      </c>
      <c r="B39" s="88" t="s">
        <v>2296</v>
      </c>
      <c r="C39" s="93">
        <v>45664</v>
      </c>
      <c r="D39" s="93" t="s">
        <v>2490</v>
      </c>
      <c r="E39" s="98">
        <v>421238</v>
      </c>
      <c r="F39" s="95" t="str">
        <f t="shared" si="1"/>
        <v>743</v>
      </c>
      <c r="G39" s="95" t="str">
        <f t="shared" si="3"/>
        <v>7</v>
      </c>
      <c r="H39" s="95" t="s">
        <v>13</v>
      </c>
      <c r="I39" s="96">
        <f t="shared" si="0"/>
        <v>421238</v>
      </c>
      <c r="J39" s="92"/>
      <c r="N39" s="30" t="e">
        <f>+I39/#REF!</f>
        <v>#REF!</v>
      </c>
      <c r="O39" s="7" t="e">
        <f>+N39*#REF!</f>
        <v>#REF!</v>
      </c>
      <c r="P39" s="8" t="s">
        <v>2459</v>
      </c>
    </row>
    <row r="40" spans="1:16" x14ac:dyDescent="0.25">
      <c r="A40" s="92">
        <v>845</v>
      </c>
      <c r="B40" s="88" t="s">
        <v>2297</v>
      </c>
      <c r="C40" s="93">
        <v>45664</v>
      </c>
      <c r="D40" s="93" t="s">
        <v>2490</v>
      </c>
      <c r="E40" s="98">
        <v>23674</v>
      </c>
      <c r="F40" s="95" t="str">
        <f t="shared" si="1"/>
        <v>760</v>
      </c>
      <c r="G40" s="95" t="str">
        <f t="shared" si="3"/>
        <v>7</v>
      </c>
      <c r="H40" s="95" t="s">
        <v>13</v>
      </c>
      <c r="I40" s="96">
        <f t="shared" si="0"/>
        <v>23674</v>
      </c>
      <c r="J40" s="92"/>
      <c r="N40" s="30" t="e">
        <f>+I40/#REF!</f>
        <v>#REF!</v>
      </c>
      <c r="O40" s="7" t="e">
        <f>+N40*#REF!</f>
        <v>#REF!</v>
      </c>
      <c r="P40" s="8" t="s">
        <v>1944</v>
      </c>
    </row>
    <row r="41" spans="1:16" x14ac:dyDescent="0.25">
      <c r="A41" s="92">
        <v>846</v>
      </c>
      <c r="B41" s="88" t="s">
        <v>2298</v>
      </c>
      <c r="C41" s="93">
        <v>45664</v>
      </c>
      <c r="D41" s="93" t="s">
        <v>2490</v>
      </c>
      <c r="E41" s="98">
        <v>8285</v>
      </c>
      <c r="F41" s="95" t="str">
        <f t="shared" si="1"/>
        <v>760</v>
      </c>
      <c r="G41" s="95" t="str">
        <f t="shared" si="3"/>
        <v>7</v>
      </c>
      <c r="H41" s="95" t="s">
        <v>13</v>
      </c>
      <c r="I41" s="96">
        <f t="shared" si="0"/>
        <v>8285</v>
      </c>
      <c r="J41" s="92"/>
      <c r="N41" s="30" t="e">
        <f>+I41/#REF!</f>
        <v>#REF!</v>
      </c>
      <c r="O41" s="7" t="e">
        <f>+N41*#REF!</f>
        <v>#REF!</v>
      </c>
      <c r="P41" s="8" t="s">
        <v>1944</v>
      </c>
    </row>
    <row r="42" spans="1:16" x14ac:dyDescent="0.25">
      <c r="A42" s="92">
        <v>826</v>
      </c>
      <c r="B42" s="88" t="s">
        <v>2299</v>
      </c>
      <c r="C42" s="93">
        <v>45825</v>
      </c>
      <c r="D42" s="93" t="s">
        <v>2490</v>
      </c>
      <c r="E42" s="98">
        <v>115177</v>
      </c>
      <c r="F42" s="95" t="str">
        <f t="shared" si="1"/>
        <v>742</v>
      </c>
      <c r="G42" s="95" t="str">
        <f t="shared" si="3"/>
        <v>7</v>
      </c>
      <c r="H42" s="95"/>
      <c r="I42" s="96">
        <f t="shared" si="0"/>
        <v>0</v>
      </c>
      <c r="J42" s="92"/>
      <c r="N42" s="30" t="e">
        <f>+I42/#REF!</f>
        <v>#REF!</v>
      </c>
      <c r="O42" s="7" t="e">
        <f>+N42*#REF!</f>
        <v>#REF!</v>
      </c>
      <c r="P42" s="8"/>
    </row>
    <row r="43" spans="1:16" hidden="1" x14ac:dyDescent="0.25">
      <c r="A43" s="8">
        <v>803</v>
      </c>
      <c r="B43" s="3" t="s">
        <v>2534</v>
      </c>
      <c r="C43" s="9">
        <v>40094</v>
      </c>
      <c r="D43" s="9">
        <v>44502</v>
      </c>
      <c r="E43" s="10">
        <v>0</v>
      </c>
      <c r="F43" s="21" t="str">
        <f t="shared" si="1"/>
        <v>741</v>
      </c>
      <c r="G43" s="11" t="str">
        <f t="shared" si="3"/>
        <v>7</v>
      </c>
      <c r="H43" s="11"/>
      <c r="I43" s="7"/>
      <c r="J43" s="8"/>
      <c r="N43" s="30" t="e">
        <f>+I43/#REF!</f>
        <v>#REF!</v>
      </c>
      <c r="O43" s="7" t="e">
        <f>+N43*#REF!</f>
        <v>#REF!</v>
      </c>
      <c r="P43" s="8"/>
    </row>
    <row r="44" spans="1:16" hidden="1" x14ac:dyDescent="0.25">
      <c r="A44" s="8">
        <v>804</v>
      </c>
      <c r="B44" s="3" t="s">
        <v>2535</v>
      </c>
      <c r="C44" s="9">
        <v>41297</v>
      </c>
      <c r="D44" s="9">
        <v>44635</v>
      </c>
      <c r="E44" s="10">
        <v>0</v>
      </c>
      <c r="F44" s="21" t="str">
        <f t="shared" si="1"/>
        <v>741</v>
      </c>
      <c r="G44" s="11" t="str">
        <f t="shared" si="3"/>
        <v>7</v>
      </c>
      <c r="H44" s="11"/>
      <c r="I44" s="7"/>
      <c r="J44" s="8"/>
      <c r="N44" s="30" t="e">
        <f>+I44/#REF!</f>
        <v>#REF!</v>
      </c>
      <c r="O44" s="7" t="e">
        <f>+N44*#REF!</f>
        <v>#REF!</v>
      </c>
      <c r="P44" s="8"/>
    </row>
    <row r="45" spans="1:16" hidden="1" x14ac:dyDescent="0.25">
      <c r="A45" s="8">
        <v>816</v>
      </c>
      <c r="B45" s="3" t="s">
        <v>2536</v>
      </c>
      <c r="C45" s="9">
        <v>40968</v>
      </c>
      <c r="D45" s="9">
        <v>44508</v>
      </c>
      <c r="E45" s="10">
        <v>0</v>
      </c>
      <c r="F45" s="21" t="str">
        <f t="shared" si="1"/>
        <v>742</v>
      </c>
      <c r="G45" s="11" t="str">
        <f t="shared" si="3"/>
        <v>7</v>
      </c>
      <c r="H45" s="11"/>
      <c r="I45" s="7"/>
      <c r="J45" s="8"/>
      <c r="N45" s="30" t="e">
        <f>+I45/#REF!</f>
        <v>#REF!</v>
      </c>
      <c r="O45" s="7" t="e">
        <f>+N45*#REF!</f>
        <v>#REF!</v>
      </c>
      <c r="P45" s="8"/>
    </row>
    <row r="46" spans="1:16" hidden="1" x14ac:dyDescent="0.25">
      <c r="A46" s="8">
        <v>835</v>
      </c>
      <c r="B46" s="3" t="s">
        <v>2537</v>
      </c>
      <c r="C46" s="9">
        <v>37949</v>
      </c>
      <c r="D46" s="9">
        <v>44243</v>
      </c>
      <c r="E46" s="10">
        <v>0</v>
      </c>
      <c r="F46" s="21" t="str">
        <f t="shared" si="1"/>
        <v>746</v>
      </c>
      <c r="G46" s="11" t="str">
        <f t="shared" si="3"/>
        <v>7</v>
      </c>
      <c r="H46" s="11"/>
      <c r="I46" s="7"/>
      <c r="J46" s="8"/>
      <c r="N46" s="30" t="e">
        <f>+I46/#REF!</f>
        <v>#REF!</v>
      </c>
      <c r="O46" s="7" t="e">
        <f>+N46*#REF!</f>
        <v>#REF!</v>
      </c>
      <c r="P46" s="8"/>
    </row>
    <row r="47" spans="1:16" x14ac:dyDescent="0.25">
      <c r="A47" s="92">
        <v>827</v>
      </c>
      <c r="B47" s="88" t="s">
        <v>2538</v>
      </c>
      <c r="C47" s="93">
        <v>45974</v>
      </c>
      <c r="D47" s="93" t="s">
        <v>2490</v>
      </c>
      <c r="E47" s="98">
        <v>676147.63</v>
      </c>
      <c r="F47" s="95" t="str">
        <f t="shared" si="1"/>
        <v>742</v>
      </c>
      <c r="G47" s="95" t="str">
        <f t="shared" si="3"/>
        <v>7</v>
      </c>
      <c r="H47" s="95"/>
      <c r="I47" s="96"/>
      <c r="J47" s="92"/>
      <c r="N47" s="30" t="e">
        <f>+I47/#REF!</f>
        <v>#REF!</v>
      </c>
      <c r="O47" s="7" t="e">
        <f>+N47*#REF!</f>
        <v>#REF!</v>
      </c>
      <c r="P47" s="8"/>
    </row>
    <row r="48" spans="1:16" hidden="1" x14ac:dyDescent="0.25">
      <c r="A48" s="8">
        <v>831</v>
      </c>
      <c r="B48" s="3" t="s">
        <v>2539</v>
      </c>
      <c r="C48" s="9">
        <v>37072</v>
      </c>
      <c r="D48" s="9">
        <v>43166</v>
      </c>
      <c r="E48" s="10">
        <v>0</v>
      </c>
      <c r="F48" s="21" t="str">
        <f t="shared" si="1"/>
        <v>743</v>
      </c>
      <c r="G48" s="11" t="str">
        <f t="shared" si="3"/>
        <v>7</v>
      </c>
      <c r="H48" s="11"/>
      <c r="I48" s="7"/>
      <c r="J48" s="8"/>
      <c r="N48" s="30" t="e">
        <f>+I48/#REF!</f>
        <v>#REF!</v>
      </c>
      <c r="O48" s="7" t="e">
        <f>+N48*#REF!</f>
        <v>#REF!</v>
      </c>
      <c r="P48" s="8"/>
    </row>
    <row r="49" spans="1:16" hidden="1" x14ac:dyDescent="0.25">
      <c r="A49" s="8">
        <v>806</v>
      </c>
      <c r="B49" s="3" t="s">
        <v>2540</v>
      </c>
      <c r="C49" s="9">
        <v>42528</v>
      </c>
      <c r="D49" s="9">
        <v>43985</v>
      </c>
      <c r="E49" s="10">
        <v>0</v>
      </c>
      <c r="F49" s="21" t="str">
        <f t="shared" si="1"/>
        <v>741</v>
      </c>
      <c r="G49" s="11" t="str">
        <f t="shared" si="3"/>
        <v>7</v>
      </c>
      <c r="H49" s="11"/>
      <c r="I49" s="7"/>
      <c r="J49" s="8"/>
      <c r="N49" s="30" t="e">
        <f>+I49/#REF!</f>
        <v>#REF!</v>
      </c>
      <c r="O49" s="7" t="e">
        <f>+N49*#REF!</f>
        <v>#REF!</v>
      </c>
      <c r="P49" s="8"/>
    </row>
    <row r="50" spans="1:16" hidden="1" x14ac:dyDescent="0.25">
      <c r="A50" s="8">
        <v>852</v>
      </c>
      <c r="B50" s="3" t="s">
        <v>2541</v>
      </c>
      <c r="C50" s="9">
        <v>42524</v>
      </c>
      <c r="D50" s="9">
        <v>43665</v>
      </c>
      <c r="E50" s="10">
        <v>0</v>
      </c>
      <c r="F50" s="21" t="str">
        <f t="shared" si="1"/>
        <v>763</v>
      </c>
      <c r="G50" s="11" t="str">
        <f t="shared" si="3"/>
        <v>7</v>
      </c>
      <c r="H50" s="11"/>
      <c r="I50" s="7"/>
      <c r="J50" s="8"/>
      <c r="N50" s="30" t="e">
        <f>+I50/#REF!</f>
        <v>#REF!</v>
      </c>
      <c r="O50" s="7" t="e">
        <f>+N50*#REF!</f>
        <v>#REF!</v>
      </c>
      <c r="P50" s="8"/>
    </row>
    <row r="51" spans="1:16" hidden="1" x14ac:dyDescent="0.25">
      <c r="A51" s="8">
        <v>848</v>
      </c>
      <c r="B51" s="3" t="s">
        <v>2542</v>
      </c>
      <c r="C51" s="9">
        <v>39447</v>
      </c>
      <c r="D51" s="9">
        <v>42104</v>
      </c>
      <c r="E51" s="10">
        <v>0</v>
      </c>
      <c r="F51" s="21" t="str">
        <f t="shared" si="1"/>
        <v>763</v>
      </c>
      <c r="G51" s="11" t="str">
        <f t="shared" si="3"/>
        <v>7</v>
      </c>
      <c r="H51" s="11"/>
      <c r="I51" s="7"/>
      <c r="J51" s="8"/>
      <c r="N51" s="30" t="e">
        <f>+I51/#REF!</f>
        <v>#REF!</v>
      </c>
      <c r="O51" s="7" t="e">
        <f>+N51*#REF!</f>
        <v>#REF!</v>
      </c>
      <c r="P51" s="8"/>
    </row>
    <row r="52" spans="1:16" hidden="1" x14ac:dyDescent="0.25">
      <c r="A52" s="8">
        <v>849</v>
      </c>
      <c r="B52" s="3" t="s">
        <v>2543</v>
      </c>
      <c r="C52" s="9">
        <v>41090</v>
      </c>
      <c r="D52" s="9">
        <v>41603</v>
      </c>
      <c r="E52" s="10">
        <v>0</v>
      </c>
      <c r="F52" s="21" t="str">
        <f t="shared" si="1"/>
        <v>763</v>
      </c>
      <c r="G52" s="11" t="str">
        <f t="shared" si="3"/>
        <v>7</v>
      </c>
      <c r="H52" s="11"/>
      <c r="I52" s="7"/>
      <c r="J52" s="8"/>
      <c r="N52" s="30" t="e">
        <f>+I52/#REF!</f>
        <v>#REF!</v>
      </c>
      <c r="O52" s="7" t="e">
        <f>+N52*#REF!</f>
        <v>#REF!</v>
      </c>
      <c r="P52" s="8"/>
    </row>
    <row r="53" spans="1:16" x14ac:dyDescent="0.25">
      <c r="M53" s="8" t="s">
        <v>1052</v>
      </c>
      <c r="N53" s="34"/>
      <c r="O53" s="31" t="e">
        <f t="shared" ref="O53:O59" si="4">+N53/$N$60</f>
        <v>#REF!</v>
      </c>
      <c r="P53" s="7" t="e">
        <f t="shared" ref="P53:P59" si="5">+$P$60*O53</f>
        <v>#REF!</v>
      </c>
    </row>
    <row r="54" spans="1:16" x14ac:dyDescent="0.25">
      <c r="M54" s="8" t="s">
        <v>1053</v>
      </c>
      <c r="N54" s="34"/>
      <c r="O54" s="31" t="e">
        <f t="shared" si="4"/>
        <v>#REF!</v>
      </c>
      <c r="P54" s="7" t="e">
        <f t="shared" si="5"/>
        <v>#REF!</v>
      </c>
    </row>
    <row r="55" spans="1:16" x14ac:dyDescent="0.25">
      <c r="M55" s="8" t="s">
        <v>1054</v>
      </c>
      <c r="N55" s="34"/>
      <c r="O55" s="31" t="e">
        <f t="shared" si="4"/>
        <v>#REF!</v>
      </c>
      <c r="P55" s="7" t="e">
        <f t="shared" si="5"/>
        <v>#REF!</v>
      </c>
    </row>
    <row r="56" spans="1:16" x14ac:dyDescent="0.25">
      <c r="M56" s="8" t="s">
        <v>1056</v>
      </c>
      <c r="N56" s="34" t="e">
        <f>#REF!</f>
        <v>#REF!</v>
      </c>
      <c r="O56" s="31" t="e">
        <f t="shared" si="4"/>
        <v>#REF!</v>
      </c>
      <c r="P56" s="35" t="e">
        <f t="shared" si="5"/>
        <v>#REF!</v>
      </c>
    </row>
    <row r="57" spans="1:16" x14ac:dyDescent="0.25">
      <c r="M57" s="8" t="s">
        <v>1055</v>
      </c>
      <c r="N57" s="34"/>
      <c r="O57" s="31" t="e">
        <f t="shared" si="4"/>
        <v>#REF!</v>
      </c>
      <c r="P57" s="7" t="e">
        <f t="shared" si="5"/>
        <v>#REF!</v>
      </c>
    </row>
    <row r="58" spans="1:16" x14ac:dyDescent="0.25">
      <c r="M58" s="8" t="s">
        <v>976</v>
      </c>
      <c r="N58" s="34"/>
      <c r="O58" s="31" t="e">
        <f t="shared" si="4"/>
        <v>#REF!</v>
      </c>
      <c r="P58" s="7" t="e">
        <f t="shared" si="5"/>
        <v>#REF!</v>
      </c>
    </row>
    <row r="59" spans="1:16" x14ac:dyDescent="0.25">
      <c r="M59" s="8" t="s">
        <v>1743</v>
      </c>
      <c r="N59" s="34"/>
      <c r="O59" s="31" t="e">
        <f t="shared" si="4"/>
        <v>#REF!</v>
      </c>
      <c r="P59" s="7" t="e">
        <f t="shared" si="5"/>
        <v>#REF!</v>
      </c>
    </row>
    <row r="60" spans="1:16" x14ac:dyDescent="0.25">
      <c r="N60" s="27" t="e">
        <f>SUM(N53:N59)</f>
        <v>#REF!</v>
      </c>
      <c r="O60"/>
      <c r="P60" s="32">
        <f>9998.19+720</f>
        <v>10718.19</v>
      </c>
    </row>
    <row r="63" spans="1:16" x14ac:dyDescent="0.25">
      <c r="O63" s="7" t="e">
        <f t="shared" ref="O63:O79" si="6">+SUMIFS($O$2:$O$52,$P$2:$P$52,P63)</f>
        <v>#REF!</v>
      </c>
      <c r="P63" s="29" t="s">
        <v>1942</v>
      </c>
    </row>
    <row r="64" spans="1:16" x14ac:dyDescent="0.25">
      <c r="O64" s="7">
        <f t="shared" si="6"/>
        <v>0</v>
      </c>
      <c r="P64" s="29" t="s">
        <v>1943</v>
      </c>
    </row>
    <row r="65" spans="15:16" x14ac:dyDescent="0.25">
      <c r="O65" s="7">
        <f t="shared" si="6"/>
        <v>0</v>
      </c>
      <c r="P65" s="8" t="s">
        <v>1948</v>
      </c>
    </row>
    <row r="66" spans="15:16" x14ac:dyDescent="0.25">
      <c r="O66" s="7">
        <f t="shared" si="6"/>
        <v>0</v>
      </c>
      <c r="P66" s="8" t="s">
        <v>1947</v>
      </c>
    </row>
    <row r="67" spans="15:16" x14ac:dyDescent="0.25">
      <c r="O67" s="7">
        <f t="shared" si="6"/>
        <v>0</v>
      </c>
      <c r="P67" s="29" t="s">
        <v>1945</v>
      </c>
    </row>
    <row r="68" spans="15:16" x14ac:dyDescent="0.25">
      <c r="O68" s="7">
        <f t="shared" si="6"/>
        <v>0</v>
      </c>
      <c r="P68" s="29" t="s">
        <v>1946</v>
      </c>
    </row>
    <row r="69" spans="15:16" x14ac:dyDescent="0.25">
      <c r="O69" s="7" t="e">
        <f t="shared" si="6"/>
        <v>#REF!</v>
      </c>
      <c r="P69" s="29" t="s">
        <v>1950</v>
      </c>
    </row>
    <row r="70" spans="15:16" x14ac:dyDescent="0.25">
      <c r="O70" s="7" t="e">
        <f t="shared" si="6"/>
        <v>#REF!</v>
      </c>
      <c r="P70" s="29" t="s">
        <v>2069</v>
      </c>
    </row>
    <row r="71" spans="15:16" x14ac:dyDescent="0.25">
      <c r="O71" s="7" t="e">
        <f t="shared" si="6"/>
        <v>#REF!</v>
      </c>
      <c r="P71" s="29" t="s">
        <v>2459</v>
      </c>
    </row>
    <row r="72" spans="15:16" x14ac:dyDescent="0.25">
      <c r="O72" s="7" t="e">
        <f t="shared" si="6"/>
        <v>#REF!</v>
      </c>
      <c r="P72" s="29" t="s">
        <v>2458</v>
      </c>
    </row>
    <row r="73" spans="15:16" x14ac:dyDescent="0.25">
      <c r="O73" s="7" t="e">
        <f t="shared" si="6"/>
        <v>#REF!</v>
      </c>
      <c r="P73" s="29" t="s">
        <v>1949</v>
      </c>
    </row>
    <row r="74" spans="15:16" x14ac:dyDescent="0.25">
      <c r="O74" s="7">
        <f t="shared" si="6"/>
        <v>0</v>
      </c>
      <c r="P74" s="29" t="s">
        <v>1941</v>
      </c>
    </row>
    <row r="75" spans="15:16" x14ac:dyDescent="0.25">
      <c r="O75" s="7" t="e">
        <f t="shared" si="6"/>
        <v>#REF!</v>
      </c>
      <c r="P75" s="29" t="s">
        <v>1944</v>
      </c>
    </row>
    <row r="76" spans="15:16" x14ac:dyDescent="0.25">
      <c r="O76" s="7">
        <f t="shared" si="6"/>
        <v>0</v>
      </c>
      <c r="P76" s="29" t="s">
        <v>1940</v>
      </c>
    </row>
    <row r="77" spans="15:16" x14ac:dyDescent="0.25">
      <c r="O77" s="7">
        <f t="shared" si="6"/>
        <v>0</v>
      </c>
      <c r="P77" s="29" t="s">
        <v>1938</v>
      </c>
    </row>
    <row r="78" spans="15:16" x14ac:dyDescent="0.25">
      <c r="O78" s="7">
        <f t="shared" si="6"/>
        <v>0</v>
      </c>
      <c r="P78" s="29" t="s">
        <v>1939</v>
      </c>
    </row>
    <row r="79" spans="15:16" x14ac:dyDescent="0.25">
      <c r="O79" s="7">
        <f t="shared" si="6"/>
        <v>0</v>
      </c>
      <c r="P79" s="50" t="s">
        <v>2200</v>
      </c>
    </row>
    <row r="80" spans="15:16" x14ac:dyDescent="0.25">
      <c r="O80"/>
      <c r="P80" s="17"/>
    </row>
    <row r="81" spans="15:15" x14ac:dyDescent="0.25">
      <c r="O81" s="7" t="e">
        <f>SUM(O63:O80)</f>
        <v>#REF!</v>
      </c>
    </row>
    <row r="82" spans="15:15" x14ac:dyDescent="0.25">
      <c r="O82" s="33" t="e">
        <f>+O81-#REF!</f>
        <v>#REF!</v>
      </c>
    </row>
  </sheetData>
  <autoFilter ref="A1:J52" xr:uid="{ADC8DE3A-7925-4C3F-A5D8-A3715E683F3C}">
    <filterColumn colId="3">
      <filters>
        <filter val="-"/>
      </filters>
    </filterColumn>
  </autoFilter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headerFooter>
    <oddHeader>&amp;CVII ŚRODKI TRANSPORTU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33B3-A585-440B-961A-93F21930C567}">
  <sheetPr filterMode="1">
    <tabColor rgb="FFFFFF00"/>
    <pageSetUpPr fitToPage="1"/>
  </sheetPr>
  <dimension ref="A1:J531"/>
  <sheetViews>
    <sheetView workbookViewId="0">
      <pane ySplit="1" topLeftCell="A462" activePane="bottomLeft" state="frozenSplit"/>
      <selection pane="bottomLeft" activeCell="C483" sqref="C483"/>
    </sheetView>
  </sheetViews>
  <sheetFormatPr defaultRowHeight="15" x14ac:dyDescent="0.25"/>
  <cols>
    <col min="2" max="2" width="65.85546875" bestFit="1" customWidth="1"/>
    <col min="3" max="3" width="11.5703125" bestFit="1" customWidth="1"/>
    <col min="4" max="4" width="11.28515625" bestFit="1" customWidth="1"/>
    <col min="5" max="5" width="14.140625" style="45" bestFit="1" customWidth="1"/>
    <col min="6" max="6" width="9.140625" style="17" customWidth="1"/>
    <col min="7" max="7" width="9.140625" customWidth="1"/>
    <col min="9" max="9" width="24" bestFit="1" customWidth="1"/>
    <col min="10" max="10" width="14.85546875" bestFit="1" customWidth="1"/>
  </cols>
  <sheetData>
    <row r="1" spans="1:10" x14ac:dyDescent="0.25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91" t="s">
        <v>5</v>
      </c>
      <c r="G1" s="91" t="s">
        <v>6</v>
      </c>
      <c r="H1" s="91" t="s">
        <v>7</v>
      </c>
      <c r="I1" s="92" t="s">
        <v>119</v>
      </c>
      <c r="J1" s="92" t="s">
        <v>1750</v>
      </c>
    </row>
    <row r="2" spans="1:10" x14ac:dyDescent="0.25">
      <c r="A2" s="92">
        <v>863</v>
      </c>
      <c r="B2" s="88" t="s">
        <v>596</v>
      </c>
      <c r="C2" s="93">
        <v>36536</v>
      </c>
      <c r="D2" s="88" t="s">
        <v>2490</v>
      </c>
      <c r="E2" s="94">
        <v>4100</v>
      </c>
      <c r="F2" s="95" t="str">
        <f>RIGHT(B2,3)</f>
        <v>801</v>
      </c>
      <c r="G2" s="95" t="str">
        <f>LEFT(F2,1)</f>
        <v>8</v>
      </c>
      <c r="H2" s="95" t="s">
        <v>13</v>
      </c>
      <c r="I2" s="96">
        <f t="shared" ref="I2:I65" si="0">+IF(H2&gt;0,E2,0)</f>
        <v>4100</v>
      </c>
      <c r="J2" s="97" t="s">
        <v>1748</v>
      </c>
    </row>
    <row r="3" spans="1:10" x14ac:dyDescent="0.25">
      <c r="A3" s="92">
        <v>864</v>
      </c>
      <c r="B3" s="88" t="s">
        <v>598</v>
      </c>
      <c r="C3" s="93">
        <v>36536</v>
      </c>
      <c r="D3" s="93" t="s">
        <v>2490</v>
      </c>
      <c r="E3" s="94">
        <v>7200</v>
      </c>
      <c r="F3" s="95" t="str">
        <f t="shared" ref="F3:F66" si="1">RIGHT(B3,3)</f>
        <v>801</v>
      </c>
      <c r="G3" s="95" t="str">
        <f t="shared" ref="G3:G10" si="2">LEFT(F3,1)</f>
        <v>8</v>
      </c>
      <c r="H3" s="95" t="s">
        <v>13</v>
      </c>
      <c r="I3" s="96">
        <f t="shared" si="0"/>
        <v>7200</v>
      </c>
      <c r="J3" s="97" t="s">
        <v>1748</v>
      </c>
    </row>
    <row r="4" spans="1:10" x14ac:dyDescent="0.25">
      <c r="A4" s="92">
        <v>1023</v>
      </c>
      <c r="B4" s="88" t="s">
        <v>599</v>
      </c>
      <c r="C4" s="93">
        <v>36949</v>
      </c>
      <c r="D4" s="93" t="s">
        <v>2490</v>
      </c>
      <c r="E4" s="94">
        <v>3870</v>
      </c>
      <c r="F4" s="95" t="str">
        <f t="shared" si="1"/>
        <v>808</v>
      </c>
      <c r="G4" s="95" t="str">
        <f t="shared" si="2"/>
        <v>8</v>
      </c>
      <c r="H4" s="95" t="s">
        <v>13</v>
      </c>
      <c r="I4" s="96">
        <f t="shared" si="0"/>
        <v>3870</v>
      </c>
      <c r="J4" s="97" t="s">
        <v>1748</v>
      </c>
    </row>
    <row r="5" spans="1:10" x14ac:dyDescent="0.25">
      <c r="A5" s="92">
        <v>992</v>
      </c>
      <c r="B5" s="88" t="s">
        <v>600</v>
      </c>
      <c r="C5" s="93">
        <v>36969</v>
      </c>
      <c r="D5" s="93" t="s">
        <v>2490</v>
      </c>
      <c r="E5" s="94">
        <v>2060</v>
      </c>
      <c r="F5" s="95" t="str">
        <f t="shared" si="1"/>
        <v>808</v>
      </c>
      <c r="G5" s="95" t="str">
        <f t="shared" si="2"/>
        <v>8</v>
      </c>
      <c r="H5" s="95" t="s">
        <v>13</v>
      </c>
      <c r="I5" s="96">
        <f t="shared" si="0"/>
        <v>2060</v>
      </c>
      <c r="J5" s="97" t="s">
        <v>1748</v>
      </c>
    </row>
    <row r="6" spans="1:10" x14ac:dyDescent="0.25">
      <c r="A6" s="92">
        <v>993</v>
      </c>
      <c r="B6" s="88" t="s">
        <v>601</v>
      </c>
      <c r="C6" s="93">
        <v>36969</v>
      </c>
      <c r="D6" s="93" t="s">
        <v>2490</v>
      </c>
      <c r="E6" s="94">
        <v>2060</v>
      </c>
      <c r="F6" s="95" t="str">
        <f t="shared" si="1"/>
        <v>808</v>
      </c>
      <c r="G6" s="95" t="str">
        <f t="shared" si="2"/>
        <v>8</v>
      </c>
      <c r="H6" s="95" t="s">
        <v>13</v>
      </c>
      <c r="I6" s="96">
        <f t="shared" si="0"/>
        <v>2060</v>
      </c>
      <c r="J6" s="97" t="s">
        <v>1748</v>
      </c>
    </row>
    <row r="7" spans="1:10" x14ac:dyDescent="0.25">
      <c r="A7" s="92">
        <v>994</v>
      </c>
      <c r="B7" s="88" t="s">
        <v>602</v>
      </c>
      <c r="C7" s="93">
        <v>36969</v>
      </c>
      <c r="D7" s="93" t="s">
        <v>2490</v>
      </c>
      <c r="E7" s="94">
        <v>2060</v>
      </c>
      <c r="F7" s="95" t="str">
        <f t="shared" si="1"/>
        <v>808</v>
      </c>
      <c r="G7" s="95" t="str">
        <f t="shared" si="2"/>
        <v>8</v>
      </c>
      <c r="H7" s="95" t="s">
        <v>13</v>
      </c>
      <c r="I7" s="96">
        <f t="shared" si="0"/>
        <v>2060</v>
      </c>
      <c r="J7" s="97" t="s">
        <v>1748</v>
      </c>
    </row>
    <row r="8" spans="1:10" x14ac:dyDescent="0.25">
      <c r="A8" s="92">
        <v>995</v>
      </c>
      <c r="B8" s="88" t="s">
        <v>603</v>
      </c>
      <c r="C8" s="93">
        <v>36969</v>
      </c>
      <c r="D8" s="93" t="s">
        <v>2490</v>
      </c>
      <c r="E8" s="94">
        <v>2060</v>
      </c>
      <c r="F8" s="95" t="str">
        <f t="shared" si="1"/>
        <v>808</v>
      </c>
      <c r="G8" s="95" t="str">
        <f t="shared" si="2"/>
        <v>8</v>
      </c>
      <c r="H8" s="95" t="s">
        <v>13</v>
      </c>
      <c r="I8" s="96">
        <f t="shared" si="0"/>
        <v>2060</v>
      </c>
      <c r="J8" s="97" t="s">
        <v>1748</v>
      </c>
    </row>
    <row r="9" spans="1:10" x14ac:dyDescent="0.25">
      <c r="A9" s="92">
        <v>996</v>
      </c>
      <c r="B9" s="88" t="s">
        <v>604</v>
      </c>
      <c r="C9" s="93">
        <v>36969</v>
      </c>
      <c r="D9" s="93" t="s">
        <v>2490</v>
      </c>
      <c r="E9" s="94">
        <v>2060</v>
      </c>
      <c r="F9" s="95" t="str">
        <f t="shared" si="1"/>
        <v>808</v>
      </c>
      <c r="G9" s="95" t="str">
        <f t="shared" si="2"/>
        <v>8</v>
      </c>
      <c r="H9" s="95" t="s">
        <v>13</v>
      </c>
      <c r="I9" s="96">
        <f t="shared" si="0"/>
        <v>2060</v>
      </c>
      <c r="J9" s="97" t="s">
        <v>1748</v>
      </c>
    </row>
    <row r="10" spans="1:10" x14ac:dyDescent="0.25">
      <c r="A10" s="92">
        <v>998</v>
      </c>
      <c r="B10" s="88" t="s">
        <v>605</v>
      </c>
      <c r="C10" s="93">
        <v>36969</v>
      </c>
      <c r="D10" s="93" t="s">
        <v>2490</v>
      </c>
      <c r="E10" s="94">
        <v>2260</v>
      </c>
      <c r="F10" s="95" t="str">
        <f t="shared" si="1"/>
        <v>808</v>
      </c>
      <c r="G10" s="95" t="str">
        <f t="shared" si="2"/>
        <v>8</v>
      </c>
      <c r="H10" s="95" t="s">
        <v>13</v>
      </c>
      <c r="I10" s="96">
        <f t="shared" si="0"/>
        <v>2260</v>
      </c>
      <c r="J10" s="97" t="s">
        <v>1748</v>
      </c>
    </row>
    <row r="11" spans="1:10" hidden="1" x14ac:dyDescent="0.25">
      <c r="A11" s="8">
        <v>890</v>
      </c>
      <c r="B11" s="3" t="s">
        <v>606</v>
      </c>
      <c r="C11" s="9">
        <v>37501</v>
      </c>
      <c r="D11" s="9">
        <v>45291</v>
      </c>
      <c r="E11" s="10">
        <v>0</v>
      </c>
      <c r="F11" s="21" t="str">
        <f t="shared" si="1"/>
        <v>803</v>
      </c>
      <c r="G11" s="11" t="s">
        <v>597</v>
      </c>
      <c r="H11" s="11"/>
      <c r="I11" s="7">
        <f t="shared" si="0"/>
        <v>0</v>
      </c>
      <c r="J11" s="8"/>
    </row>
    <row r="12" spans="1:10" x14ac:dyDescent="0.25">
      <c r="A12" s="92">
        <v>1027</v>
      </c>
      <c r="B12" s="88" t="s">
        <v>607</v>
      </c>
      <c r="C12" s="93">
        <v>37712</v>
      </c>
      <c r="D12" s="93" t="s">
        <v>2490</v>
      </c>
      <c r="E12" s="94">
        <v>4458.6000000000004</v>
      </c>
      <c r="F12" s="95" t="str">
        <f t="shared" si="1"/>
        <v>808</v>
      </c>
      <c r="G12" s="95" t="s">
        <v>597</v>
      </c>
      <c r="H12" s="95" t="s">
        <v>13</v>
      </c>
      <c r="I12" s="96">
        <f t="shared" si="0"/>
        <v>4458.6000000000004</v>
      </c>
      <c r="J12" s="97" t="s">
        <v>1748</v>
      </c>
    </row>
    <row r="13" spans="1:10" x14ac:dyDescent="0.25">
      <c r="A13" s="92">
        <v>853</v>
      </c>
      <c r="B13" s="88" t="s">
        <v>608</v>
      </c>
      <c r="C13" s="93">
        <v>38678</v>
      </c>
      <c r="D13" s="93" t="s">
        <v>2490</v>
      </c>
      <c r="E13" s="94">
        <v>2969</v>
      </c>
      <c r="F13" s="95" t="str">
        <f t="shared" si="1"/>
        <v>800</v>
      </c>
      <c r="G13" s="95" t="s">
        <v>597</v>
      </c>
      <c r="H13" s="95" t="s">
        <v>13</v>
      </c>
      <c r="I13" s="96">
        <f t="shared" si="0"/>
        <v>2969</v>
      </c>
      <c r="J13" s="97" t="s">
        <v>1748</v>
      </c>
    </row>
    <row r="14" spans="1:10" x14ac:dyDescent="0.25">
      <c r="A14" s="92">
        <v>1012</v>
      </c>
      <c r="B14" s="88" t="s">
        <v>609</v>
      </c>
      <c r="C14" s="93">
        <v>39722</v>
      </c>
      <c r="D14" s="93" t="s">
        <v>2490</v>
      </c>
      <c r="E14" s="94">
        <v>974.1</v>
      </c>
      <c r="F14" s="95" t="str">
        <f t="shared" si="1"/>
        <v>808</v>
      </c>
      <c r="G14" s="95" t="s">
        <v>597</v>
      </c>
      <c r="H14" s="95" t="s">
        <v>13</v>
      </c>
      <c r="I14" s="96">
        <f t="shared" si="0"/>
        <v>974.1</v>
      </c>
      <c r="J14" s="97" t="s">
        <v>1748</v>
      </c>
    </row>
    <row r="15" spans="1:10" x14ac:dyDescent="0.25">
      <c r="A15" s="92">
        <v>1016</v>
      </c>
      <c r="B15" s="88" t="s">
        <v>610</v>
      </c>
      <c r="C15" s="93">
        <v>39752</v>
      </c>
      <c r="D15" s="93" t="s">
        <v>2490</v>
      </c>
      <c r="E15" s="94">
        <v>1302.0999999999999</v>
      </c>
      <c r="F15" s="95" t="str">
        <f t="shared" si="1"/>
        <v>808</v>
      </c>
      <c r="G15" s="95" t="s">
        <v>597</v>
      </c>
      <c r="H15" s="95" t="s">
        <v>13</v>
      </c>
      <c r="I15" s="96">
        <f t="shared" si="0"/>
        <v>1302.0999999999999</v>
      </c>
      <c r="J15" s="97" t="s">
        <v>1748</v>
      </c>
    </row>
    <row r="16" spans="1:10" x14ac:dyDescent="0.25">
      <c r="A16" s="92">
        <v>1029</v>
      </c>
      <c r="B16" s="88" t="s">
        <v>611</v>
      </c>
      <c r="C16" s="93">
        <v>39777</v>
      </c>
      <c r="D16" s="93" t="s">
        <v>2490</v>
      </c>
      <c r="E16" s="94">
        <v>4398.8999999999996</v>
      </c>
      <c r="F16" s="95" t="str">
        <f t="shared" si="1"/>
        <v>808</v>
      </c>
      <c r="G16" s="95" t="s">
        <v>597</v>
      </c>
      <c r="H16" s="95" t="s">
        <v>13</v>
      </c>
      <c r="I16" s="96">
        <f t="shared" si="0"/>
        <v>4398.8999999999996</v>
      </c>
      <c r="J16" s="97" t="s">
        <v>1748</v>
      </c>
    </row>
    <row r="17" spans="1:10" x14ac:dyDescent="0.25">
      <c r="A17" s="92">
        <v>1028</v>
      </c>
      <c r="B17" s="88" t="s">
        <v>612</v>
      </c>
      <c r="C17" s="93">
        <v>39821</v>
      </c>
      <c r="D17" s="93" t="s">
        <v>2490</v>
      </c>
      <c r="E17" s="94">
        <v>1979.97</v>
      </c>
      <c r="F17" s="95" t="str">
        <f t="shared" si="1"/>
        <v>808</v>
      </c>
      <c r="G17" s="95" t="s">
        <v>597</v>
      </c>
      <c r="H17" s="95" t="s">
        <v>13</v>
      </c>
      <c r="I17" s="96">
        <f t="shared" si="0"/>
        <v>1979.97</v>
      </c>
      <c r="J17" s="97" t="s">
        <v>1748</v>
      </c>
    </row>
    <row r="18" spans="1:10" x14ac:dyDescent="0.25">
      <c r="A18" s="92">
        <v>1017</v>
      </c>
      <c r="B18" s="88" t="s">
        <v>613</v>
      </c>
      <c r="C18" s="93">
        <v>40066</v>
      </c>
      <c r="D18" s="93" t="s">
        <v>2490</v>
      </c>
      <c r="E18" s="98">
        <v>652.79</v>
      </c>
      <c r="F18" s="95" t="str">
        <f t="shared" si="1"/>
        <v>808</v>
      </c>
      <c r="G18" s="95" t="str">
        <f>LEFT(F18,1)</f>
        <v>8</v>
      </c>
      <c r="H18" s="95"/>
      <c r="I18" s="96">
        <f t="shared" si="0"/>
        <v>0</v>
      </c>
      <c r="J18" s="92"/>
    </row>
    <row r="19" spans="1:10" x14ac:dyDescent="0.25">
      <c r="A19" s="92">
        <v>891</v>
      </c>
      <c r="B19" s="88" t="s">
        <v>614</v>
      </c>
      <c r="C19" s="93">
        <v>40086</v>
      </c>
      <c r="D19" s="93" t="s">
        <v>2490</v>
      </c>
      <c r="E19" s="94">
        <v>3490</v>
      </c>
      <c r="F19" s="95" t="str">
        <f t="shared" si="1"/>
        <v>803</v>
      </c>
      <c r="G19" s="95" t="s">
        <v>597</v>
      </c>
      <c r="H19" s="95" t="s">
        <v>13</v>
      </c>
      <c r="I19" s="96">
        <f t="shared" si="0"/>
        <v>3490</v>
      </c>
      <c r="J19" s="97" t="s">
        <v>1748</v>
      </c>
    </row>
    <row r="20" spans="1:10" x14ac:dyDescent="0.25">
      <c r="A20" s="92">
        <v>1009</v>
      </c>
      <c r="B20" s="88" t="s">
        <v>615</v>
      </c>
      <c r="C20" s="93">
        <v>40234</v>
      </c>
      <c r="D20" s="93" t="s">
        <v>2490</v>
      </c>
      <c r="E20" s="94">
        <v>982.3</v>
      </c>
      <c r="F20" s="95" t="str">
        <f t="shared" si="1"/>
        <v>808</v>
      </c>
      <c r="G20" s="95" t="s">
        <v>597</v>
      </c>
      <c r="H20" s="95" t="s">
        <v>13</v>
      </c>
      <c r="I20" s="96">
        <f t="shared" si="0"/>
        <v>982.3</v>
      </c>
      <c r="J20" s="97" t="s">
        <v>1748</v>
      </c>
    </row>
    <row r="21" spans="1:10" x14ac:dyDescent="0.25">
      <c r="A21" s="92">
        <v>1013</v>
      </c>
      <c r="B21" s="88" t="s">
        <v>616</v>
      </c>
      <c r="C21" s="93">
        <v>40346</v>
      </c>
      <c r="D21" s="93" t="s">
        <v>2490</v>
      </c>
      <c r="E21" s="94">
        <v>982.3</v>
      </c>
      <c r="F21" s="95" t="str">
        <f t="shared" si="1"/>
        <v>808</v>
      </c>
      <c r="G21" s="95" t="s">
        <v>597</v>
      </c>
      <c r="H21" s="95" t="s">
        <v>13</v>
      </c>
      <c r="I21" s="96">
        <f t="shared" si="0"/>
        <v>982.3</v>
      </c>
      <c r="J21" s="97" t="s">
        <v>1748</v>
      </c>
    </row>
    <row r="22" spans="1:10" x14ac:dyDescent="0.25">
      <c r="A22" s="92">
        <v>984</v>
      </c>
      <c r="B22" s="88" t="s">
        <v>617</v>
      </c>
      <c r="C22" s="93">
        <v>40381</v>
      </c>
      <c r="D22" s="93" t="s">
        <v>2490</v>
      </c>
      <c r="E22" s="94">
        <v>1557.38</v>
      </c>
      <c r="F22" s="95" t="str">
        <f t="shared" si="1"/>
        <v>808</v>
      </c>
      <c r="G22" s="95" t="s">
        <v>597</v>
      </c>
      <c r="H22" s="95" t="s">
        <v>13</v>
      </c>
      <c r="I22" s="96">
        <f t="shared" si="0"/>
        <v>1557.38</v>
      </c>
      <c r="J22" s="97" t="s">
        <v>1748</v>
      </c>
    </row>
    <row r="23" spans="1:10" hidden="1" x14ac:dyDescent="0.25">
      <c r="A23" s="8">
        <v>986</v>
      </c>
      <c r="B23" s="3" t="s">
        <v>618</v>
      </c>
      <c r="C23" s="9">
        <v>40788</v>
      </c>
      <c r="D23" s="9">
        <v>45565</v>
      </c>
      <c r="E23" s="10">
        <v>0</v>
      </c>
      <c r="F23" s="21" t="str">
        <f t="shared" si="1"/>
        <v>808</v>
      </c>
      <c r="G23" s="11" t="s">
        <v>597</v>
      </c>
      <c r="H23" s="11"/>
      <c r="I23" s="7">
        <f t="shared" si="0"/>
        <v>0</v>
      </c>
      <c r="J23" s="8"/>
    </row>
    <row r="24" spans="1:10" hidden="1" x14ac:dyDescent="0.25">
      <c r="A24" s="8">
        <v>988</v>
      </c>
      <c r="B24" s="3" t="s">
        <v>619</v>
      </c>
      <c r="C24" s="9">
        <v>40879</v>
      </c>
      <c r="D24" s="9">
        <v>45559</v>
      </c>
      <c r="E24" s="10">
        <v>0</v>
      </c>
      <c r="F24" s="21" t="str">
        <f t="shared" si="1"/>
        <v>808</v>
      </c>
      <c r="G24" s="11" t="s">
        <v>597</v>
      </c>
      <c r="H24" s="11"/>
      <c r="I24" s="7">
        <f t="shared" si="0"/>
        <v>0</v>
      </c>
      <c r="J24" s="8"/>
    </row>
    <row r="25" spans="1:10" x14ac:dyDescent="0.25">
      <c r="A25" s="92">
        <v>903</v>
      </c>
      <c r="B25" s="88" t="s">
        <v>620</v>
      </c>
      <c r="C25" s="93">
        <v>40908</v>
      </c>
      <c r="D25" s="93" t="s">
        <v>2490</v>
      </c>
      <c r="E25" s="94">
        <v>719.87</v>
      </c>
      <c r="F25" s="95" t="str">
        <f t="shared" si="1"/>
        <v>808</v>
      </c>
      <c r="G25" s="95" t="s">
        <v>597</v>
      </c>
      <c r="H25" s="95" t="s">
        <v>13</v>
      </c>
      <c r="I25" s="96">
        <f t="shared" si="0"/>
        <v>719.87</v>
      </c>
      <c r="J25" s="97" t="s">
        <v>1748</v>
      </c>
    </row>
    <row r="26" spans="1:10" x14ac:dyDescent="0.25">
      <c r="A26" s="92">
        <v>904</v>
      </c>
      <c r="B26" s="88" t="s">
        <v>621</v>
      </c>
      <c r="C26" s="93">
        <v>40908</v>
      </c>
      <c r="D26" s="93" t="s">
        <v>2490</v>
      </c>
      <c r="E26" s="94">
        <v>624.24</v>
      </c>
      <c r="F26" s="95" t="str">
        <f t="shared" si="1"/>
        <v>808</v>
      </c>
      <c r="G26" s="95" t="s">
        <v>597</v>
      </c>
      <c r="H26" s="95" t="s">
        <v>13</v>
      </c>
      <c r="I26" s="96">
        <f t="shared" si="0"/>
        <v>624.24</v>
      </c>
      <c r="J26" s="97" t="s">
        <v>1748</v>
      </c>
    </row>
    <row r="27" spans="1:10" x14ac:dyDescent="0.25">
      <c r="A27" s="92">
        <v>905</v>
      </c>
      <c r="B27" s="88" t="s">
        <v>622</v>
      </c>
      <c r="C27" s="93">
        <v>40908</v>
      </c>
      <c r="D27" s="93" t="s">
        <v>2490</v>
      </c>
      <c r="E27" s="94">
        <v>539.62</v>
      </c>
      <c r="F27" s="95" t="str">
        <f t="shared" si="1"/>
        <v>808</v>
      </c>
      <c r="G27" s="95" t="s">
        <v>597</v>
      </c>
      <c r="H27" s="95" t="s">
        <v>13</v>
      </c>
      <c r="I27" s="96">
        <f t="shared" si="0"/>
        <v>539.62</v>
      </c>
      <c r="J27" s="97" t="s">
        <v>1748</v>
      </c>
    </row>
    <row r="28" spans="1:10" x14ac:dyDescent="0.25">
      <c r="A28" s="92">
        <v>906</v>
      </c>
      <c r="B28" s="88" t="s">
        <v>623</v>
      </c>
      <c r="C28" s="93">
        <v>40908</v>
      </c>
      <c r="D28" s="93" t="s">
        <v>2490</v>
      </c>
      <c r="E28" s="94">
        <v>539.62</v>
      </c>
      <c r="F28" s="95" t="str">
        <f t="shared" si="1"/>
        <v>808</v>
      </c>
      <c r="G28" s="95" t="s">
        <v>597</v>
      </c>
      <c r="H28" s="95" t="s">
        <v>13</v>
      </c>
      <c r="I28" s="96">
        <f t="shared" si="0"/>
        <v>539.62</v>
      </c>
      <c r="J28" s="97" t="s">
        <v>1748</v>
      </c>
    </row>
    <row r="29" spans="1:10" x14ac:dyDescent="0.25">
      <c r="A29" s="92">
        <v>907</v>
      </c>
      <c r="B29" s="88" t="s">
        <v>624</v>
      </c>
      <c r="C29" s="93">
        <v>40908</v>
      </c>
      <c r="D29" s="93" t="s">
        <v>2490</v>
      </c>
      <c r="E29" s="94">
        <v>539.62</v>
      </c>
      <c r="F29" s="95" t="str">
        <f t="shared" si="1"/>
        <v>808</v>
      </c>
      <c r="G29" s="95" t="s">
        <v>597</v>
      </c>
      <c r="H29" s="95" t="s">
        <v>13</v>
      </c>
      <c r="I29" s="96">
        <f t="shared" si="0"/>
        <v>539.62</v>
      </c>
      <c r="J29" s="97" t="s">
        <v>1748</v>
      </c>
    </row>
    <row r="30" spans="1:10" x14ac:dyDescent="0.25">
      <c r="A30" s="92">
        <v>908</v>
      </c>
      <c r="B30" s="88" t="s">
        <v>625</v>
      </c>
      <c r="C30" s="93">
        <v>40908</v>
      </c>
      <c r="D30" s="93" t="s">
        <v>2490</v>
      </c>
      <c r="E30" s="94">
        <v>513.69000000000005</v>
      </c>
      <c r="F30" s="95" t="str">
        <f t="shared" si="1"/>
        <v>808</v>
      </c>
      <c r="G30" s="95" t="s">
        <v>597</v>
      </c>
      <c r="H30" s="95" t="s">
        <v>13</v>
      </c>
      <c r="I30" s="96">
        <f t="shared" si="0"/>
        <v>513.69000000000005</v>
      </c>
      <c r="J30" s="97" t="s">
        <v>1748</v>
      </c>
    </row>
    <row r="31" spans="1:10" x14ac:dyDescent="0.25">
      <c r="A31" s="92">
        <v>909</v>
      </c>
      <c r="B31" s="88" t="s">
        <v>626</v>
      </c>
      <c r="C31" s="93">
        <v>40908</v>
      </c>
      <c r="D31" s="93" t="s">
        <v>2490</v>
      </c>
      <c r="E31" s="94">
        <v>513.69000000000005</v>
      </c>
      <c r="F31" s="95" t="str">
        <f t="shared" si="1"/>
        <v>808</v>
      </c>
      <c r="G31" s="95" t="s">
        <v>597</v>
      </c>
      <c r="H31" s="95" t="s">
        <v>13</v>
      </c>
      <c r="I31" s="96">
        <f t="shared" si="0"/>
        <v>513.69000000000005</v>
      </c>
      <c r="J31" s="97" t="s">
        <v>1748</v>
      </c>
    </row>
    <row r="32" spans="1:10" x14ac:dyDescent="0.25">
      <c r="A32" s="92">
        <v>910</v>
      </c>
      <c r="B32" s="88" t="s">
        <v>627</v>
      </c>
      <c r="C32" s="93">
        <v>40908</v>
      </c>
      <c r="D32" s="93" t="s">
        <v>2490</v>
      </c>
      <c r="E32" s="94">
        <v>513.69000000000005</v>
      </c>
      <c r="F32" s="95" t="str">
        <f t="shared" si="1"/>
        <v>808</v>
      </c>
      <c r="G32" s="95" t="s">
        <v>597</v>
      </c>
      <c r="H32" s="95" t="s">
        <v>13</v>
      </c>
      <c r="I32" s="96">
        <f t="shared" si="0"/>
        <v>513.69000000000005</v>
      </c>
      <c r="J32" s="97" t="s">
        <v>1748</v>
      </c>
    </row>
    <row r="33" spans="1:10" x14ac:dyDescent="0.25">
      <c r="A33" s="92">
        <v>911</v>
      </c>
      <c r="B33" s="88" t="s">
        <v>628</v>
      </c>
      <c r="C33" s="93">
        <v>40908</v>
      </c>
      <c r="D33" s="93" t="s">
        <v>2490</v>
      </c>
      <c r="E33" s="94">
        <v>513.69000000000005</v>
      </c>
      <c r="F33" s="95" t="str">
        <f t="shared" si="1"/>
        <v>808</v>
      </c>
      <c r="G33" s="95" t="s">
        <v>597</v>
      </c>
      <c r="H33" s="95" t="s">
        <v>13</v>
      </c>
      <c r="I33" s="96">
        <f t="shared" si="0"/>
        <v>513.69000000000005</v>
      </c>
      <c r="J33" s="97" t="s">
        <v>1748</v>
      </c>
    </row>
    <row r="34" spans="1:10" x14ac:dyDescent="0.25">
      <c r="A34" s="92">
        <v>912</v>
      </c>
      <c r="B34" s="88" t="s">
        <v>629</v>
      </c>
      <c r="C34" s="93">
        <v>40908</v>
      </c>
      <c r="D34" s="93" t="s">
        <v>2490</v>
      </c>
      <c r="E34" s="94">
        <v>513.69000000000005</v>
      </c>
      <c r="F34" s="95" t="str">
        <f t="shared" si="1"/>
        <v>808</v>
      </c>
      <c r="G34" s="95" t="s">
        <v>597</v>
      </c>
      <c r="H34" s="95" t="s">
        <v>13</v>
      </c>
      <c r="I34" s="96">
        <f t="shared" si="0"/>
        <v>513.69000000000005</v>
      </c>
      <c r="J34" s="97" t="s">
        <v>1748</v>
      </c>
    </row>
    <row r="35" spans="1:10" x14ac:dyDescent="0.25">
      <c r="A35" s="92">
        <v>913</v>
      </c>
      <c r="B35" s="88" t="s">
        <v>630</v>
      </c>
      <c r="C35" s="93">
        <v>40908</v>
      </c>
      <c r="D35" s="93" t="s">
        <v>2490</v>
      </c>
      <c r="E35" s="94">
        <v>513.69000000000005</v>
      </c>
      <c r="F35" s="95" t="str">
        <f t="shared" si="1"/>
        <v>808</v>
      </c>
      <c r="G35" s="95" t="s">
        <v>597</v>
      </c>
      <c r="H35" s="95" t="s">
        <v>13</v>
      </c>
      <c r="I35" s="96">
        <f t="shared" si="0"/>
        <v>513.69000000000005</v>
      </c>
      <c r="J35" s="97" t="s">
        <v>1748</v>
      </c>
    </row>
    <row r="36" spans="1:10" x14ac:dyDescent="0.25">
      <c r="A36" s="92">
        <v>914</v>
      </c>
      <c r="B36" s="88" t="s">
        <v>631</v>
      </c>
      <c r="C36" s="93">
        <v>40908</v>
      </c>
      <c r="D36" s="93" t="s">
        <v>2490</v>
      </c>
      <c r="E36" s="94">
        <v>410.62</v>
      </c>
      <c r="F36" s="95" t="str">
        <f t="shared" si="1"/>
        <v>808</v>
      </c>
      <c r="G36" s="95" t="s">
        <v>597</v>
      </c>
      <c r="H36" s="95" t="s">
        <v>13</v>
      </c>
      <c r="I36" s="96">
        <f t="shared" si="0"/>
        <v>410.62</v>
      </c>
      <c r="J36" s="97" t="s">
        <v>1748</v>
      </c>
    </row>
    <row r="37" spans="1:10" x14ac:dyDescent="0.25">
      <c r="A37" s="92">
        <v>915</v>
      </c>
      <c r="B37" s="88" t="s">
        <v>632</v>
      </c>
      <c r="C37" s="93">
        <v>40908</v>
      </c>
      <c r="D37" s="93" t="s">
        <v>2490</v>
      </c>
      <c r="E37" s="94">
        <v>410.62</v>
      </c>
      <c r="F37" s="95" t="str">
        <f t="shared" si="1"/>
        <v>808</v>
      </c>
      <c r="G37" s="95" t="s">
        <v>597</v>
      </c>
      <c r="H37" s="95" t="s">
        <v>13</v>
      </c>
      <c r="I37" s="96">
        <f t="shared" si="0"/>
        <v>410.62</v>
      </c>
      <c r="J37" s="97" t="s">
        <v>1748</v>
      </c>
    </row>
    <row r="38" spans="1:10" hidden="1" x14ac:dyDescent="0.25">
      <c r="A38" s="8">
        <v>916</v>
      </c>
      <c r="B38" s="3" t="s">
        <v>633</v>
      </c>
      <c r="C38" s="9">
        <v>40908</v>
      </c>
      <c r="D38" s="9">
        <v>45082</v>
      </c>
      <c r="E38" s="10">
        <v>0</v>
      </c>
      <c r="F38" s="21" t="str">
        <f t="shared" si="1"/>
        <v>808</v>
      </c>
      <c r="G38" s="11" t="s">
        <v>597</v>
      </c>
      <c r="H38" s="11"/>
      <c r="I38" s="7">
        <f t="shared" si="0"/>
        <v>0</v>
      </c>
      <c r="J38" s="8"/>
    </row>
    <row r="39" spans="1:10" x14ac:dyDescent="0.25">
      <c r="A39" s="92">
        <v>917</v>
      </c>
      <c r="B39" s="88" t="s">
        <v>634</v>
      </c>
      <c r="C39" s="93">
        <v>40908</v>
      </c>
      <c r="D39" s="93" t="s">
        <v>2490</v>
      </c>
      <c r="E39" s="98">
        <v>1252.4100000000001</v>
      </c>
      <c r="F39" s="95" t="str">
        <f t="shared" si="1"/>
        <v>808</v>
      </c>
      <c r="G39" s="95" t="s">
        <v>597</v>
      </c>
      <c r="H39" s="95"/>
      <c r="I39" s="96">
        <f t="shared" si="0"/>
        <v>0</v>
      </c>
      <c r="J39" s="92"/>
    </row>
    <row r="40" spans="1:10" x14ac:dyDescent="0.25">
      <c r="A40" s="92">
        <v>921</v>
      </c>
      <c r="B40" s="88" t="s">
        <v>635</v>
      </c>
      <c r="C40" s="93">
        <v>40908</v>
      </c>
      <c r="D40" s="93" t="s">
        <v>2490</v>
      </c>
      <c r="E40" s="94">
        <v>562.07000000000005</v>
      </c>
      <c r="F40" s="95" t="str">
        <f t="shared" si="1"/>
        <v>808</v>
      </c>
      <c r="G40" s="95" t="s">
        <v>597</v>
      </c>
      <c r="H40" s="95" t="s">
        <v>13</v>
      </c>
      <c r="I40" s="96">
        <f t="shared" si="0"/>
        <v>562.07000000000005</v>
      </c>
      <c r="J40" s="97" t="s">
        <v>1748</v>
      </c>
    </row>
    <row r="41" spans="1:10" x14ac:dyDescent="0.25">
      <c r="A41" s="92">
        <v>922</v>
      </c>
      <c r="B41" s="88" t="s">
        <v>636</v>
      </c>
      <c r="C41" s="93">
        <v>40908</v>
      </c>
      <c r="D41" s="93" t="s">
        <v>2490</v>
      </c>
      <c r="E41" s="94">
        <v>562.07000000000005</v>
      </c>
      <c r="F41" s="95" t="str">
        <f t="shared" si="1"/>
        <v>808</v>
      </c>
      <c r="G41" s="95" t="s">
        <v>597</v>
      </c>
      <c r="H41" s="95" t="s">
        <v>13</v>
      </c>
      <c r="I41" s="96">
        <f t="shared" si="0"/>
        <v>562.07000000000005</v>
      </c>
      <c r="J41" s="97" t="s">
        <v>1748</v>
      </c>
    </row>
    <row r="42" spans="1:10" hidden="1" x14ac:dyDescent="0.25">
      <c r="A42" s="8">
        <v>925</v>
      </c>
      <c r="B42" s="3" t="s">
        <v>637</v>
      </c>
      <c r="C42" s="9">
        <v>40908</v>
      </c>
      <c r="D42" s="9">
        <v>45467</v>
      </c>
      <c r="E42" s="14">
        <v>0</v>
      </c>
      <c r="F42" s="21" t="str">
        <f t="shared" si="1"/>
        <v>808</v>
      </c>
      <c r="G42" s="11" t="s">
        <v>597</v>
      </c>
      <c r="H42" s="11" t="s">
        <v>13</v>
      </c>
      <c r="I42" s="7">
        <f t="shared" si="0"/>
        <v>0</v>
      </c>
      <c r="J42" s="18" t="s">
        <v>1748</v>
      </c>
    </row>
    <row r="43" spans="1:10" hidden="1" x14ac:dyDescent="0.25">
      <c r="A43" s="8">
        <v>926</v>
      </c>
      <c r="B43" s="3" t="s">
        <v>638</v>
      </c>
      <c r="C43" s="9">
        <v>40908</v>
      </c>
      <c r="D43" s="9">
        <v>44783</v>
      </c>
      <c r="E43" s="10">
        <v>0</v>
      </c>
      <c r="F43" s="21" t="str">
        <f t="shared" si="1"/>
        <v>808</v>
      </c>
      <c r="G43" s="11" t="s">
        <v>597</v>
      </c>
      <c r="H43" s="11" t="s">
        <v>13</v>
      </c>
      <c r="I43" s="7">
        <f t="shared" si="0"/>
        <v>0</v>
      </c>
      <c r="J43" s="18" t="s">
        <v>1748</v>
      </c>
    </row>
    <row r="44" spans="1:10" x14ac:dyDescent="0.25">
      <c r="A44" s="92">
        <v>927</v>
      </c>
      <c r="B44" s="88" t="s">
        <v>639</v>
      </c>
      <c r="C44" s="93">
        <v>40908</v>
      </c>
      <c r="D44" s="93" t="s">
        <v>2490</v>
      </c>
      <c r="E44" s="94">
        <v>13331.32</v>
      </c>
      <c r="F44" s="95" t="str">
        <f t="shared" si="1"/>
        <v>808</v>
      </c>
      <c r="G44" s="95" t="s">
        <v>597</v>
      </c>
      <c r="H44" s="95" t="s">
        <v>13</v>
      </c>
      <c r="I44" s="96">
        <f t="shared" si="0"/>
        <v>13331.32</v>
      </c>
      <c r="J44" s="97" t="s">
        <v>1748</v>
      </c>
    </row>
    <row r="45" spans="1:10" x14ac:dyDescent="0.25">
      <c r="A45" s="92">
        <v>928</v>
      </c>
      <c r="B45" s="88" t="s">
        <v>640</v>
      </c>
      <c r="C45" s="93">
        <v>40908</v>
      </c>
      <c r="D45" s="93" t="s">
        <v>2490</v>
      </c>
      <c r="E45" s="94">
        <v>1273.3800000000001</v>
      </c>
      <c r="F45" s="95" t="str">
        <f t="shared" si="1"/>
        <v>808</v>
      </c>
      <c r="G45" s="95" t="s">
        <v>597</v>
      </c>
      <c r="H45" s="95" t="s">
        <v>13</v>
      </c>
      <c r="I45" s="96">
        <f t="shared" si="0"/>
        <v>1273.3800000000001</v>
      </c>
      <c r="J45" s="97" t="s">
        <v>1748</v>
      </c>
    </row>
    <row r="46" spans="1:10" x14ac:dyDescent="0.25">
      <c r="A46" s="92">
        <v>946</v>
      </c>
      <c r="B46" s="88" t="s">
        <v>641</v>
      </c>
      <c r="C46" s="93">
        <v>40908</v>
      </c>
      <c r="D46" s="93" t="s">
        <v>2490</v>
      </c>
      <c r="E46" s="94">
        <v>882.46</v>
      </c>
      <c r="F46" s="95" t="str">
        <f t="shared" si="1"/>
        <v>808</v>
      </c>
      <c r="G46" s="95" t="s">
        <v>597</v>
      </c>
      <c r="H46" s="95" t="s">
        <v>13</v>
      </c>
      <c r="I46" s="96">
        <f t="shared" si="0"/>
        <v>882.46</v>
      </c>
      <c r="J46" s="97" t="s">
        <v>1748</v>
      </c>
    </row>
    <row r="47" spans="1:10" hidden="1" x14ac:dyDescent="0.25">
      <c r="A47" s="8">
        <v>947</v>
      </c>
      <c r="B47" s="3" t="s">
        <v>642</v>
      </c>
      <c r="C47" s="9">
        <v>40908</v>
      </c>
      <c r="D47" s="9">
        <v>46022</v>
      </c>
      <c r="E47" s="14">
        <v>0</v>
      </c>
      <c r="F47" s="21" t="str">
        <f t="shared" si="1"/>
        <v>808</v>
      </c>
      <c r="G47" s="11" t="s">
        <v>597</v>
      </c>
      <c r="H47" s="11" t="s">
        <v>13</v>
      </c>
      <c r="I47" s="7">
        <f t="shared" si="0"/>
        <v>0</v>
      </c>
      <c r="J47" s="18" t="s">
        <v>1748</v>
      </c>
    </row>
    <row r="48" spans="1:10" x14ac:dyDescent="0.25">
      <c r="A48" s="92">
        <v>948</v>
      </c>
      <c r="B48" s="88" t="s">
        <v>643</v>
      </c>
      <c r="C48" s="93">
        <v>40908</v>
      </c>
      <c r="D48" s="93" t="s">
        <v>2490</v>
      </c>
      <c r="E48" s="94">
        <v>757.97</v>
      </c>
      <c r="F48" s="95" t="str">
        <f t="shared" si="1"/>
        <v>808</v>
      </c>
      <c r="G48" s="95" t="s">
        <v>597</v>
      </c>
      <c r="H48" s="95" t="s">
        <v>13</v>
      </c>
      <c r="I48" s="96">
        <f t="shared" si="0"/>
        <v>757.97</v>
      </c>
      <c r="J48" s="97" t="s">
        <v>1748</v>
      </c>
    </row>
    <row r="49" spans="1:10" x14ac:dyDescent="0.25">
      <c r="A49" s="92">
        <v>949</v>
      </c>
      <c r="B49" s="88" t="s">
        <v>644</v>
      </c>
      <c r="C49" s="93">
        <v>40908</v>
      </c>
      <c r="D49" s="93" t="s">
        <v>2490</v>
      </c>
      <c r="E49" s="94">
        <v>757.97</v>
      </c>
      <c r="F49" s="95" t="str">
        <f t="shared" si="1"/>
        <v>808</v>
      </c>
      <c r="G49" s="95" t="s">
        <v>597</v>
      </c>
      <c r="H49" s="95" t="s">
        <v>13</v>
      </c>
      <c r="I49" s="96">
        <f t="shared" si="0"/>
        <v>757.97</v>
      </c>
      <c r="J49" s="97" t="s">
        <v>1748</v>
      </c>
    </row>
    <row r="50" spans="1:10" x14ac:dyDescent="0.25">
      <c r="A50" s="92">
        <v>950</v>
      </c>
      <c r="B50" s="88" t="s">
        <v>645</v>
      </c>
      <c r="C50" s="93">
        <v>40908</v>
      </c>
      <c r="D50" s="93" t="s">
        <v>2490</v>
      </c>
      <c r="E50" s="94">
        <v>757.97</v>
      </c>
      <c r="F50" s="95" t="str">
        <f t="shared" si="1"/>
        <v>808</v>
      </c>
      <c r="G50" s="95" t="s">
        <v>597</v>
      </c>
      <c r="H50" s="95" t="s">
        <v>13</v>
      </c>
      <c r="I50" s="96">
        <f t="shared" si="0"/>
        <v>757.97</v>
      </c>
      <c r="J50" s="97" t="s">
        <v>1748</v>
      </c>
    </row>
    <row r="51" spans="1:10" x14ac:dyDescent="0.25">
      <c r="A51" s="92">
        <v>951</v>
      </c>
      <c r="B51" s="88" t="s">
        <v>646</v>
      </c>
      <c r="C51" s="93">
        <v>40908</v>
      </c>
      <c r="D51" s="93" t="s">
        <v>2490</v>
      </c>
      <c r="E51" s="94">
        <v>757.97</v>
      </c>
      <c r="F51" s="95" t="str">
        <f t="shared" si="1"/>
        <v>808</v>
      </c>
      <c r="G51" s="95" t="s">
        <v>597</v>
      </c>
      <c r="H51" s="95" t="s">
        <v>13</v>
      </c>
      <c r="I51" s="96">
        <f t="shared" si="0"/>
        <v>757.97</v>
      </c>
      <c r="J51" s="97" t="s">
        <v>1748</v>
      </c>
    </row>
    <row r="52" spans="1:10" x14ac:dyDescent="0.25">
      <c r="A52" s="92">
        <v>954</v>
      </c>
      <c r="B52" s="88" t="s">
        <v>647</v>
      </c>
      <c r="C52" s="93">
        <v>40908</v>
      </c>
      <c r="D52" s="93" t="s">
        <v>2490</v>
      </c>
      <c r="E52" s="94">
        <v>1055.0999999999999</v>
      </c>
      <c r="F52" s="95" t="str">
        <f t="shared" si="1"/>
        <v>808</v>
      </c>
      <c r="G52" s="95" t="s">
        <v>597</v>
      </c>
      <c r="H52" s="95" t="s">
        <v>13</v>
      </c>
      <c r="I52" s="96">
        <f t="shared" si="0"/>
        <v>1055.0999999999999</v>
      </c>
      <c r="J52" s="97" t="s">
        <v>1748</v>
      </c>
    </row>
    <row r="53" spans="1:10" x14ac:dyDescent="0.25">
      <c r="A53" s="92">
        <v>955</v>
      </c>
      <c r="B53" s="88" t="s">
        <v>648</v>
      </c>
      <c r="C53" s="93">
        <v>40908</v>
      </c>
      <c r="D53" s="93" t="s">
        <v>2490</v>
      </c>
      <c r="E53" s="94">
        <v>672.05</v>
      </c>
      <c r="F53" s="95" t="str">
        <f t="shared" si="1"/>
        <v>808</v>
      </c>
      <c r="G53" s="95" t="s">
        <v>597</v>
      </c>
      <c r="H53" s="95" t="s">
        <v>13</v>
      </c>
      <c r="I53" s="96">
        <f t="shared" si="0"/>
        <v>672.05</v>
      </c>
      <c r="J53" s="97" t="s">
        <v>1748</v>
      </c>
    </row>
    <row r="54" spans="1:10" x14ac:dyDescent="0.25">
      <c r="A54" s="92">
        <v>956</v>
      </c>
      <c r="B54" s="88" t="s">
        <v>649</v>
      </c>
      <c r="C54" s="93">
        <v>40908</v>
      </c>
      <c r="D54" s="93" t="s">
        <v>2490</v>
      </c>
      <c r="E54" s="94">
        <v>1622.06</v>
      </c>
      <c r="F54" s="95" t="str">
        <f t="shared" si="1"/>
        <v>808</v>
      </c>
      <c r="G54" s="95" t="s">
        <v>597</v>
      </c>
      <c r="H54" s="95" t="s">
        <v>13</v>
      </c>
      <c r="I54" s="96">
        <f t="shared" si="0"/>
        <v>1622.06</v>
      </c>
      <c r="J54" s="97" t="s">
        <v>1748</v>
      </c>
    </row>
    <row r="55" spans="1:10" x14ac:dyDescent="0.25">
      <c r="A55" s="92">
        <v>957</v>
      </c>
      <c r="B55" s="88" t="s">
        <v>650</v>
      </c>
      <c r="C55" s="93">
        <v>40908</v>
      </c>
      <c r="D55" s="93" t="s">
        <v>2490</v>
      </c>
      <c r="E55" s="94">
        <v>852.81</v>
      </c>
      <c r="F55" s="95" t="str">
        <f t="shared" si="1"/>
        <v>808</v>
      </c>
      <c r="G55" s="95" t="s">
        <v>597</v>
      </c>
      <c r="H55" s="95" t="s">
        <v>13</v>
      </c>
      <c r="I55" s="96">
        <f t="shared" si="0"/>
        <v>852.81</v>
      </c>
      <c r="J55" s="97" t="s">
        <v>1748</v>
      </c>
    </row>
    <row r="56" spans="1:10" x14ac:dyDescent="0.25">
      <c r="A56" s="92">
        <v>958</v>
      </c>
      <c r="B56" s="88" t="s">
        <v>651</v>
      </c>
      <c r="C56" s="93">
        <v>40908</v>
      </c>
      <c r="D56" s="93" t="s">
        <v>2490</v>
      </c>
      <c r="E56" s="94">
        <v>689.89</v>
      </c>
      <c r="F56" s="95" t="str">
        <f t="shared" si="1"/>
        <v>808</v>
      </c>
      <c r="G56" s="95" t="s">
        <v>597</v>
      </c>
      <c r="H56" s="95" t="s">
        <v>13</v>
      </c>
      <c r="I56" s="96">
        <f t="shared" si="0"/>
        <v>689.89</v>
      </c>
      <c r="J56" s="97" t="s">
        <v>1748</v>
      </c>
    </row>
    <row r="57" spans="1:10" x14ac:dyDescent="0.25">
      <c r="A57" s="92">
        <v>959</v>
      </c>
      <c r="B57" s="88" t="s">
        <v>652</v>
      </c>
      <c r="C57" s="93">
        <v>40908</v>
      </c>
      <c r="D57" s="93" t="s">
        <v>2490</v>
      </c>
      <c r="E57" s="94">
        <v>689.89</v>
      </c>
      <c r="F57" s="95" t="str">
        <f t="shared" si="1"/>
        <v>808</v>
      </c>
      <c r="G57" s="95" t="s">
        <v>597</v>
      </c>
      <c r="H57" s="95" t="s">
        <v>13</v>
      </c>
      <c r="I57" s="96">
        <f t="shared" si="0"/>
        <v>689.89</v>
      </c>
      <c r="J57" s="97" t="s">
        <v>1748</v>
      </c>
    </row>
    <row r="58" spans="1:10" x14ac:dyDescent="0.25">
      <c r="A58" s="92">
        <v>960</v>
      </c>
      <c r="B58" s="88" t="s">
        <v>653</v>
      </c>
      <c r="C58" s="93">
        <v>40908</v>
      </c>
      <c r="D58" s="93" t="s">
        <v>2490</v>
      </c>
      <c r="E58" s="94">
        <v>605.11</v>
      </c>
      <c r="F58" s="95" t="str">
        <f t="shared" si="1"/>
        <v>808</v>
      </c>
      <c r="G58" s="95" t="s">
        <v>597</v>
      </c>
      <c r="H58" s="95" t="s">
        <v>13</v>
      </c>
      <c r="I58" s="96">
        <f t="shared" si="0"/>
        <v>605.11</v>
      </c>
      <c r="J58" s="97" t="s">
        <v>1748</v>
      </c>
    </row>
    <row r="59" spans="1:10" x14ac:dyDescent="0.25">
      <c r="A59" s="92">
        <v>961</v>
      </c>
      <c r="B59" s="88" t="s">
        <v>654</v>
      </c>
      <c r="C59" s="93">
        <v>40908</v>
      </c>
      <c r="D59" s="93" t="s">
        <v>2490</v>
      </c>
      <c r="E59" s="94">
        <v>631.86</v>
      </c>
      <c r="F59" s="95" t="str">
        <f t="shared" si="1"/>
        <v>808</v>
      </c>
      <c r="G59" s="95" t="s">
        <v>597</v>
      </c>
      <c r="H59" s="95" t="s">
        <v>13</v>
      </c>
      <c r="I59" s="96">
        <f t="shared" si="0"/>
        <v>631.86</v>
      </c>
      <c r="J59" s="97" t="s">
        <v>1748</v>
      </c>
    </row>
    <row r="60" spans="1:10" x14ac:dyDescent="0.25">
      <c r="A60" s="92">
        <v>962</v>
      </c>
      <c r="B60" s="88" t="s">
        <v>655</v>
      </c>
      <c r="C60" s="93">
        <v>40908</v>
      </c>
      <c r="D60" s="93" t="s">
        <v>2490</v>
      </c>
      <c r="E60" s="94">
        <v>631.86</v>
      </c>
      <c r="F60" s="95" t="str">
        <f t="shared" si="1"/>
        <v>808</v>
      </c>
      <c r="G60" s="95" t="s">
        <v>597</v>
      </c>
      <c r="H60" s="95" t="s">
        <v>13</v>
      </c>
      <c r="I60" s="96">
        <f t="shared" si="0"/>
        <v>631.86</v>
      </c>
      <c r="J60" s="97" t="s">
        <v>1748</v>
      </c>
    </row>
    <row r="61" spans="1:10" x14ac:dyDescent="0.25">
      <c r="A61" s="92">
        <v>963</v>
      </c>
      <c r="B61" s="88" t="s">
        <v>656</v>
      </c>
      <c r="C61" s="93">
        <v>40908</v>
      </c>
      <c r="D61" s="93" t="s">
        <v>2490</v>
      </c>
      <c r="E61" s="94">
        <v>631.86</v>
      </c>
      <c r="F61" s="95" t="str">
        <f t="shared" si="1"/>
        <v>808</v>
      </c>
      <c r="G61" s="95" t="s">
        <v>597</v>
      </c>
      <c r="H61" s="95" t="s">
        <v>13</v>
      </c>
      <c r="I61" s="96">
        <f t="shared" si="0"/>
        <v>631.86</v>
      </c>
      <c r="J61" s="97" t="s">
        <v>1748</v>
      </c>
    </row>
    <row r="62" spans="1:10" x14ac:dyDescent="0.25">
      <c r="A62" s="92">
        <v>964</v>
      </c>
      <c r="B62" s="88" t="s">
        <v>657</v>
      </c>
      <c r="C62" s="93">
        <v>40908</v>
      </c>
      <c r="D62" s="93" t="s">
        <v>2490</v>
      </c>
      <c r="E62" s="94">
        <v>631.86</v>
      </c>
      <c r="F62" s="95" t="str">
        <f t="shared" si="1"/>
        <v>808</v>
      </c>
      <c r="G62" s="95" t="s">
        <v>597</v>
      </c>
      <c r="H62" s="95" t="s">
        <v>13</v>
      </c>
      <c r="I62" s="96">
        <f t="shared" si="0"/>
        <v>631.86</v>
      </c>
      <c r="J62" s="97" t="s">
        <v>1748</v>
      </c>
    </row>
    <row r="63" spans="1:10" x14ac:dyDescent="0.25">
      <c r="A63" s="92">
        <v>965</v>
      </c>
      <c r="B63" s="88" t="s">
        <v>658</v>
      </c>
      <c r="C63" s="93">
        <v>40908</v>
      </c>
      <c r="D63" s="93" t="s">
        <v>2490</v>
      </c>
      <c r="E63" s="94">
        <v>672.05</v>
      </c>
      <c r="F63" s="95" t="str">
        <f t="shared" si="1"/>
        <v>808</v>
      </c>
      <c r="G63" s="95" t="s">
        <v>597</v>
      </c>
      <c r="H63" s="95" t="s">
        <v>13</v>
      </c>
      <c r="I63" s="96">
        <f t="shared" si="0"/>
        <v>672.05</v>
      </c>
      <c r="J63" s="97" t="s">
        <v>1748</v>
      </c>
    </row>
    <row r="64" spans="1:10" x14ac:dyDescent="0.25">
      <c r="A64" s="92">
        <v>966</v>
      </c>
      <c r="B64" s="88" t="s">
        <v>659</v>
      </c>
      <c r="C64" s="93">
        <v>40908</v>
      </c>
      <c r="D64" s="93" t="s">
        <v>2490</v>
      </c>
      <c r="E64" s="94">
        <v>593.6</v>
      </c>
      <c r="F64" s="95" t="str">
        <f t="shared" si="1"/>
        <v>808</v>
      </c>
      <c r="G64" s="95" t="s">
        <v>597</v>
      </c>
      <c r="H64" s="95" t="s">
        <v>13</v>
      </c>
      <c r="I64" s="96">
        <f t="shared" si="0"/>
        <v>593.6</v>
      </c>
      <c r="J64" s="97" t="s">
        <v>1748</v>
      </c>
    </row>
    <row r="65" spans="1:10" x14ac:dyDescent="0.25">
      <c r="A65" s="92">
        <v>967</v>
      </c>
      <c r="B65" s="88" t="s">
        <v>660</v>
      </c>
      <c r="C65" s="93">
        <v>40908</v>
      </c>
      <c r="D65" s="93" t="s">
        <v>2490</v>
      </c>
      <c r="E65" s="94">
        <v>593.6</v>
      </c>
      <c r="F65" s="95" t="str">
        <f t="shared" si="1"/>
        <v>808</v>
      </c>
      <c r="G65" s="95" t="s">
        <v>597</v>
      </c>
      <c r="H65" s="95" t="s">
        <v>13</v>
      </c>
      <c r="I65" s="96">
        <f t="shared" si="0"/>
        <v>593.6</v>
      </c>
      <c r="J65" s="97" t="s">
        <v>1748</v>
      </c>
    </row>
    <row r="66" spans="1:10" x14ac:dyDescent="0.25">
      <c r="A66" s="92">
        <v>968</v>
      </c>
      <c r="B66" s="88" t="s">
        <v>661</v>
      </c>
      <c r="C66" s="93">
        <v>40908</v>
      </c>
      <c r="D66" s="93" t="s">
        <v>2490</v>
      </c>
      <c r="E66" s="94">
        <v>593.6</v>
      </c>
      <c r="F66" s="95" t="str">
        <f t="shared" si="1"/>
        <v>808</v>
      </c>
      <c r="G66" s="95" t="s">
        <v>597</v>
      </c>
      <c r="H66" s="95" t="s">
        <v>13</v>
      </c>
      <c r="I66" s="96">
        <f t="shared" ref="I66:I129" si="3">+IF(H66&gt;0,E66,0)</f>
        <v>593.6</v>
      </c>
      <c r="J66" s="97" t="s">
        <v>1748</v>
      </c>
    </row>
    <row r="67" spans="1:10" x14ac:dyDescent="0.25">
      <c r="A67" s="92">
        <v>969</v>
      </c>
      <c r="B67" s="88" t="s">
        <v>662</v>
      </c>
      <c r="C67" s="93">
        <v>40908</v>
      </c>
      <c r="D67" s="93" t="s">
        <v>2490</v>
      </c>
      <c r="E67" s="94">
        <v>593.6</v>
      </c>
      <c r="F67" s="95" t="str">
        <f t="shared" ref="F67:F130" si="4">RIGHT(B67,3)</f>
        <v>808</v>
      </c>
      <c r="G67" s="95" t="s">
        <v>597</v>
      </c>
      <c r="H67" s="95" t="s">
        <v>13</v>
      </c>
      <c r="I67" s="96">
        <f t="shared" si="3"/>
        <v>593.6</v>
      </c>
      <c r="J67" s="97" t="s">
        <v>1748</v>
      </c>
    </row>
    <row r="68" spans="1:10" x14ac:dyDescent="0.25">
      <c r="A68" s="92">
        <v>970</v>
      </c>
      <c r="B68" s="88" t="s">
        <v>663</v>
      </c>
      <c r="C68" s="93">
        <v>40908</v>
      </c>
      <c r="D68" s="93" t="s">
        <v>2490</v>
      </c>
      <c r="E68" s="94">
        <v>508.18</v>
      </c>
      <c r="F68" s="95" t="str">
        <f t="shared" si="4"/>
        <v>808</v>
      </c>
      <c r="G68" s="95" t="s">
        <v>597</v>
      </c>
      <c r="H68" s="95" t="s">
        <v>13</v>
      </c>
      <c r="I68" s="96">
        <f t="shared" si="3"/>
        <v>508.18</v>
      </c>
      <c r="J68" s="97" t="s">
        <v>1748</v>
      </c>
    </row>
    <row r="69" spans="1:10" x14ac:dyDescent="0.25">
      <c r="A69" s="92">
        <v>971</v>
      </c>
      <c r="B69" s="88" t="s">
        <v>664</v>
      </c>
      <c r="C69" s="93">
        <v>40908</v>
      </c>
      <c r="D69" s="93" t="s">
        <v>2490</v>
      </c>
      <c r="E69" s="94">
        <v>508.18</v>
      </c>
      <c r="F69" s="95" t="str">
        <f t="shared" si="4"/>
        <v>808</v>
      </c>
      <c r="G69" s="95" t="s">
        <v>597</v>
      </c>
      <c r="H69" s="95" t="s">
        <v>13</v>
      </c>
      <c r="I69" s="96">
        <f t="shared" si="3"/>
        <v>508.18</v>
      </c>
      <c r="J69" s="97" t="s">
        <v>1748</v>
      </c>
    </row>
    <row r="70" spans="1:10" x14ac:dyDescent="0.25">
      <c r="A70" s="92">
        <v>972</v>
      </c>
      <c r="B70" s="88" t="s">
        <v>665</v>
      </c>
      <c r="C70" s="93">
        <v>40908</v>
      </c>
      <c r="D70" s="93" t="s">
        <v>2490</v>
      </c>
      <c r="E70" s="94">
        <v>566.85</v>
      </c>
      <c r="F70" s="95" t="str">
        <f t="shared" si="4"/>
        <v>808</v>
      </c>
      <c r="G70" s="95" t="s">
        <v>597</v>
      </c>
      <c r="H70" s="95" t="s">
        <v>13</v>
      </c>
      <c r="I70" s="96">
        <f t="shared" si="3"/>
        <v>566.85</v>
      </c>
      <c r="J70" s="97" t="s">
        <v>1748</v>
      </c>
    </row>
    <row r="71" spans="1:10" x14ac:dyDescent="0.25">
      <c r="A71" s="92">
        <v>973</v>
      </c>
      <c r="B71" s="88" t="s">
        <v>666</v>
      </c>
      <c r="C71" s="93">
        <v>40908</v>
      </c>
      <c r="D71" s="93" t="s">
        <v>2490</v>
      </c>
      <c r="E71" s="94">
        <v>547.72</v>
      </c>
      <c r="F71" s="95" t="str">
        <f t="shared" si="4"/>
        <v>808</v>
      </c>
      <c r="G71" s="95" t="s">
        <v>597</v>
      </c>
      <c r="H71" s="95" t="s">
        <v>13</v>
      </c>
      <c r="I71" s="96">
        <f t="shared" si="3"/>
        <v>547.72</v>
      </c>
      <c r="J71" s="97" t="s">
        <v>1748</v>
      </c>
    </row>
    <row r="72" spans="1:10" hidden="1" x14ac:dyDescent="0.25">
      <c r="A72" s="8">
        <v>980</v>
      </c>
      <c r="B72" s="3" t="s">
        <v>667</v>
      </c>
      <c r="C72" s="9">
        <v>40908</v>
      </c>
      <c r="D72" s="9">
        <v>45457</v>
      </c>
      <c r="E72" s="14">
        <v>0</v>
      </c>
      <c r="F72" s="21" t="str">
        <f t="shared" si="4"/>
        <v>808</v>
      </c>
      <c r="G72" s="11" t="s">
        <v>597</v>
      </c>
      <c r="H72" s="11" t="s">
        <v>13</v>
      </c>
      <c r="I72" s="7">
        <f t="shared" si="3"/>
        <v>0</v>
      </c>
      <c r="J72" s="18" t="s">
        <v>1748</v>
      </c>
    </row>
    <row r="73" spans="1:10" x14ac:dyDescent="0.25">
      <c r="A73" s="92">
        <v>1010</v>
      </c>
      <c r="B73" s="88" t="s">
        <v>668</v>
      </c>
      <c r="C73" s="93">
        <v>40939</v>
      </c>
      <c r="D73" s="93" t="s">
        <v>2490</v>
      </c>
      <c r="E73" s="94">
        <v>1883.06</v>
      </c>
      <c r="F73" s="95" t="str">
        <f t="shared" si="4"/>
        <v>808</v>
      </c>
      <c r="G73" s="95" t="s">
        <v>597</v>
      </c>
      <c r="H73" s="95" t="s">
        <v>13</v>
      </c>
      <c r="I73" s="96">
        <f t="shared" si="3"/>
        <v>1883.06</v>
      </c>
      <c r="J73" s="97" t="s">
        <v>1748</v>
      </c>
    </row>
    <row r="74" spans="1:10" x14ac:dyDescent="0.25">
      <c r="A74" s="92">
        <v>1025</v>
      </c>
      <c r="B74" s="88" t="s">
        <v>669</v>
      </c>
      <c r="C74" s="93">
        <v>41058</v>
      </c>
      <c r="D74" s="93" t="s">
        <v>2490</v>
      </c>
      <c r="E74" s="94">
        <v>2399</v>
      </c>
      <c r="F74" s="95" t="str">
        <f t="shared" si="4"/>
        <v>808</v>
      </c>
      <c r="G74" s="95" t="str">
        <f t="shared" ref="G74:G98" si="5">LEFT(F74,1)</f>
        <v>8</v>
      </c>
      <c r="H74" s="95" t="s">
        <v>13</v>
      </c>
      <c r="I74" s="96">
        <f t="shared" si="3"/>
        <v>2399</v>
      </c>
      <c r="J74" s="97" t="s">
        <v>1748</v>
      </c>
    </row>
    <row r="75" spans="1:10" x14ac:dyDescent="0.25">
      <c r="A75" s="92">
        <v>923</v>
      </c>
      <c r="B75" s="88" t="s">
        <v>670</v>
      </c>
      <c r="C75" s="93">
        <v>41090</v>
      </c>
      <c r="D75" s="93" t="s">
        <v>2490</v>
      </c>
      <c r="E75" s="98">
        <v>2769.14</v>
      </c>
      <c r="F75" s="95" t="str">
        <f t="shared" si="4"/>
        <v>808</v>
      </c>
      <c r="G75" s="95" t="str">
        <f t="shared" si="5"/>
        <v>8</v>
      </c>
      <c r="H75" s="95"/>
      <c r="I75" s="96">
        <f t="shared" si="3"/>
        <v>0</v>
      </c>
      <c r="J75" s="92"/>
    </row>
    <row r="76" spans="1:10" x14ac:dyDescent="0.25">
      <c r="A76" s="92">
        <v>924</v>
      </c>
      <c r="B76" s="88" t="s">
        <v>671</v>
      </c>
      <c r="C76" s="93">
        <v>41090</v>
      </c>
      <c r="D76" s="93" t="s">
        <v>2490</v>
      </c>
      <c r="E76" s="98">
        <v>2769.12</v>
      </c>
      <c r="F76" s="95" t="str">
        <f t="shared" si="4"/>
        <v>808</v>
      </c>
      <c r="G76" s="95" t="str">
        <f t="shared" si="5"/>
        <v>8</v>
      </c>
      <c r="H76" s="95"/>
      <c r="I76" s="96">
        <f t="shared" si="3"/>
        <v>0</v>
      </c>
      <c r="J76" s="92"/>
    </row>
    <row r="77" spans="1:10" x14ac:dyDescent="0.25">
      <c r="A77" s="92">
        <v>860</v>
      </c>
      <c r="B77" s="88" t="s">
        <v>672</v>
      </c>
      <c r="C77" s="93">
        <v>41090</v>
      </c>
      <c r="D77" s="93" t="s">
        <v>2490</v>
      </c>
      <c r="E77" s="98">
        <v>1659.1</v>
      </c>
      <c r="F77" s="95" t="str">
        <f t="shared" si="4"/>
        <v>801</v>
      </c>
      <c r="G77" s="95" t="str">
        <f t="shared" si="5"/>
        <v>8</v>
      </c>
      <c r="H77" s="95"/>
      <c r="I77" s="96">
        <f t="shared" si="3"/>
        <v>0</v>
      </c>
      <c r="J77" s="92"/>
    </row>
    <row r="78" spans="1:10" x14ac:dyDescent="0.25">
      <c r="A78" s="92">
        <v>861</v>
      </c>
      <c r="B78" s="88" t="s">
        <v>673</v>
      </c>
      <c r="C78" s="93">
        <v>41090</v>
      </c>
      <c r="D78" s="93" t="s">
        <v>2490</v>
      </c>
      <c r="E78" s="98">
        <v>1216.68</v>
      </c>
      <c r="F78" s="95" t="str">
        <f t="shared" si="4"/>
        <v>801</v>
      </c>
      <c r="G78" s="95" t="str">
        <f t="shared" si="5"/>
        <v>8</v>
      </c>
      <c r="H78" s="95"/>
      <c r="I78" s="96">
        <f t="shared" si="3"/>
        <v>0</v>
      </c>
      <c r="J78" s="92"/>
    </row>
    <row r="79" spans="1:10" x14ac:dyDescent="0.25">
      <c r="A79" s="92">
        <v>862</v>
      </c>
      <c r="B79" s="88" t="s">
        <v>674</v>
      </c>
      <c r="C79" s="93">
        <v>41090</v>
      </c>
      <c r="D79" s="93" t="s">
        <v>2490</v>
      </c>
      <c r="E79" s="98">
        <v>1327.28</v>
      </c>
      <c r="F79" s="95" t="str">
        <f t="shared" si="4"/>
        <v>801</v>
      </c>
      <c r="G79" s="95" t="str">
        <f t="shared" si="5"/>
        <v>8</v>
      </c>
      <c r="H79" s="95"/>
      <c r="I79" s="96">
        <f t="shared" si="3"/>
        <v>0</v>
      </c>
      <c r="J79" s="92"/>
    </row>
    <row r="80" spans="1:10" x14ac:dyDescent="0.25">
      <c r="A80" s="92">
        <v>929</v>
      </c>
      <c r="B80" s="88" t="s">
        <v>675</v>
      </c>
      <c r="C80" s="93">
        <v>41090</v>
      </c>
      <c r="D80" s="93" t="s">
        <v>2490</v>
      </c>
      <c r="E80" s="98">
        <v>1629.55</v>
      </c>
      <c r="F80" s="95" t="str">
        <f t="shared" si="4"/>
        <v>808</v>
      </c>
      <c r="G80" s="95" t="str">
        <f t="shared" si="5"/>
        <v>8</v>
      </c>
      <c r="H80" s="95"/>
      <c r="I80" s="96">
        <f t="shared" si="3"/>
        <v>0</v>
      </c>
      <c r="J80" s="92"/>
    </row>
    <row r="81" spans="1:10" x14ac:dyDescent="0.25">
      <c r="A81" s="92">
        <v>930</v>
      </c>
      <c r="B81" s="88" t="s">
        <v>676</v>
      </c>
      <c r="C81" s="93">
        <v>41090</v>
      </c>
      <c r="D81" s="93" t="s">
        <v>2490</v>
      </c>
      <c r="E81" s="98">
        <v>2203.9299999999998</v>
      </c>
      <c r="F81" s="95" t="str">
        <f t="shared" si="4"/>
        <v>808</v>
      </c>
      <c r="G81" s="95" t="str">
        <f t="shared" si="5"/>
        <v>8</v>
      </c>
      <c r="H81" s="95"/>
      <c r="I81" s="96">
        <f t="shared" si="3"/>
        <v>0</v>
      </c>
      <c r="J81" s="92"/>
    </row>
    <row r="82" spans="1:10" x14ac:dyDescent="0.25">
      <c r="A82" s="92">
        <v>931</v>
      </c>
      <c r="B82" s="88" t="s">
        <v>677</v>
      </c>
      <c r="C82" s="93">
        <v>41090</v>
      </c>
      <c r="D82" s="93" t="s">
        <v>2490</v>
      </c>
      <c r="E82" s="98">
        <v>2203.92</v>
      </c>
      <c r="F82" s="95" t="str">
        <f t="shared" si="4"/>
        <v>808</v>
      </c>
      <c r="G82" s="95" t="str">
        <f t="shared" si="5"/>
        <v>8</v>
      </c>
      <c r="H82" s="95"/>
      <c r="I82" s="96">
        <f t="shared" si="3"/>
        <v>0</v>
      </c>
      <c r="J82" s="92"/>
    </row>
    <row r="83" spans="1:10" x14ac:dyDescent="0.25">
      <c r="A83" s="92">
        <v>933</v>
      </c>
      <c r="B83" s="88" t="s">
        <v>678</v>
      </c>
      <c r="C83" s="93">
        <v>41090</v>
      </c>
      <c r="D83" s="93" t="s">
        <v>2490</v>
      </c>
      <c r="E83" s="98">
        <v>1322.29</v>
      </c>
      <c r="F83" s="95" t="str">
        <f t="shared" si="4"/>
        <v>808</v>
      </c>
      <c r="G83" s="95" t="str">
        <f t="shared" si="5"/>
        <v>8</v>
      </c>
      <c r="H83" s="95"/>
      <c r="I83" s="96">
        <f t="shared" si="3"/>
        <v>0</v>
      </c>
      <c r="J83" s="92"/>
    </row>
    <row r="84" spans="1:10" x14ac:dyDescent="0.25">
      <c r="A84" s="92">
        <v>934</v>
      </c>
      <c r="B84" s="88" t="s">
        <v>679</v>
      </c>
      <c r="C84" s="93">
        <v>41090</v>
      </c>
      <c r="D84" s="93" t="s">
        <v>2490</v>
      </c>
      <c r="E84" s="98">
        <v>2204.02</v>
      </c>
      <c r="F84" s="95" t="str">
        <f t="shared" si="4"/>
        <v>808</v>
      </c>
      <c r="G84" s="95" t="str">
        <f t="shared" si="5"/>
        <v>8</v>
      </c>
      <c r="H84" s="95"/>
      <c r="I84" s="96">
        <f t="shared" si="3"/>
        <v>0</v>
      </c>
      <c r="J84" s="92"/>
    </row>
    <row r="85" spans="1:10" x14ac:dyDescent="0.25">
      <c r="A85" s="92">
        <v>935</v>
      </c>
      <c r="B85" s="88" t="s">
        <v>680</v>
      </c>
      <c r="C85" s="93">
        <v>41090</v>
      </c>
      <c r="D85" s="93" t="s">
        <v>2490</v>
      </c>
      <c r="E85" s="98">
        <v>2204.02</v>
      </c>
      <c r="F85" s="95" t="str">
        <f t="shared" si="4"/>
        <v>808</v>
      </c>
      <c r="G85" s="95" t="str">
        <f t="shared" si="5"/>
        <v>8</v>
      </c>
      <c r="H85" s="95"/>
      <c r="I85" s="96">
        <f t="shared" si="3"/>
        <v>0</v>
      </c>
      <c r="J85" s="92"/>
    </row>
    <row r="86" spans="1:10" x14ac:dyDescent="0.25">
      <c r="A86" s="92">
        <v>936</v>
      </c>
      <c r="B86" s="88" t="s">
        <v>681</v>
      </c>
      <c r="C86" s="93">
        <v>41090</v>
      </c>
      <c r="D86" s="93" t="s">
        <v>2490</v>
      </c>
      <c r="E86" s="98">
        <v>2204.02</v>
      </c>
      <c r="F86" s="95" t="str">
        <f t="shared" si="4"/>
        <v>808</v>
      </c>
      <c r="G86" s="95" t="str">
        <f t="shared" si="5"/>
        <v>8</v>
      </c>
      <c r="H86" s="95"/>
      <c r="I86" s="96">
        <f t="shared" si="3"/>
        <v>0</v>
      </c>
      <c r="J86" s="92"/>
    </row>
    <row r="87" spans="1:10" x14ac:dyDescent="0.25">
      <c r="A87" s="92">
        <v>937</v>
      </c>
      <c r="B87" s="88" t="s">
        <v>682</v>
      </c>
      <c r="C87" s="93">
        <v>41090</v>
      </c>
      <c r="D87" s="93" t="s">
        <v>2490</v>
      </c>
      <c r="E87" s="98">
        <v>2204.02</v>
      </c>
      <c r="F87" s="95" t="str">
        <f t="shared" si="4"/>
        <v>808</v>
      </c>
      <c r="G87" s="95" t="str">
        <f t="shared" si="5"/>
        <v>8</v>
      </c>
      <c r="H87" s="95"/>
      <c r="I87" s="96">
        <f t="shared" si="3"/>
        <v>0</v>
      </c>
      <c r="J87" s="92"/>
    </row>
    <row r="88" spans="1:10" x14ac:dyDescent="0.25">
      <c r="A88" s="92">
        <v>938</v>
      </c>
      <c r="B88" s="88" t="s">
        <v>683</v>
      </c>
      <c r="C88" s="93">
        <v>41090</v>
      </c>
      <c r="D88" s="93" t="s">
        <v>2490</v>
      </c>
      <c r="E88" s="98">
        <v>2204.02</v>
      </c>
      <c r="F88" s="95" t="str">
        <f t="shared" si="4"/>
        <v>808</v>
      </c>
      <c r="G88" s="95" t="str">
        <f t="shared" si="5"/>
        <v>8</v>
      </c>
      <c r="H88" s="95"/>
      <c r="I88" s="96">
        <f t="shared" si="3"/>
        <v>0</v>
      </c>
      <c r="J88" s="92"/>
    </row>
    <row r="89" spans="1:10" x14ac:dyDescent="0.25">
      <c r="A89" s="92">
        <v>939</v>
      </c>
      <c r="B89" s="88" t="s">
        <v>684</v>
      </c>
      <c r="C89" s="93">
        <v>41090</v>
      </c>
      <c r="D89" s="93" t="s">
        <v>2490</v>
      </c>
      <c r="E89" s="98">
        <v>2204.02</v>
      </c>
      <c r="F89" s="95" t="str">
        <f t="shared" si="4"/>
        <v>808</v>
      </c>
      <c r="G89" s="95" t="str">
        <f t="shared" si="5"/>
        <v>8</v>
      </c>
      <c r="H89" s="95"/>
      <c r="I89" s="96">
        <f t="shared" si="3"/>
        <v>0</v>
      </c>
      <c r="J89" s="92"/>
    </row>
    <row r="90" spans="1:10" x14ac:dyDescent="0.25">
      <c r="A90" s="92">
        <v>940</v>
      </c>
      <c r="B90" s="88" t="s">
        <v>685</v>
      </c>
      <c r="C90" s="93">
        <v>41090</v>
      </c>
      <c r="D90" s="93" t="s">
        <v>2490</v>
      </c>
      <c r="E90" s="98">
        <v>2204.0100000000002</v>
      </c>
      <c r="F90" s="95" t="str">
        <f t="shared" si="4"/>
        <v>808</v>
      </c>
      <c r="G90" s="95" t="str">
        <f t="shared" si="5"/>
        <v>8</v>
      </c>
      <c r="H90" s="95"/>
      <c r="I90" s="96">
        <f t="shared" si="3"/>
        <v>0</v>
      </c>
      <c r="J90" s="92"/>
    </row>
    <row r="91" spans="1:10" x14ac:dyDescent="0.25">
      <c r="A91" s="92">
        <v>941</v>
      </c>
      <c r="B91" s="88" t="s">
        <v>686</v>
      </c>
      <c r="C91" s="93">
        <v>41090</v>
      </c>
      <c r="D91" s="93" t="s">
        <v>2490</v>
      </c>
      <c r="E91" s="98">
        <v>2204.02</v>
      </c>
      <c r="F91" s="95" t="str">
        <f t="shared" si="4"/>
        <v>808</v>
      </c>
      <c r="G91" s="95" t="str">
        <f t="shared" si="5"/>
        <v>8</v>
      </c>
      <c r="H91" s="95"/>
      <c r="I91" s="96">
        <f t="shared" si="3"/>
        <v>0</v>
      </c>
      <c r="J91" s="92"/>
    </row>
    <row r="92" spans="1:10" x14ac:dyDescent="0.25">
      <c r="A92" s="92">
        <v>942</v>
      </c>
      <c r="B92" s="88" t="s">
        <v>687</v>
      </c>
      <c r="C92" s="93">
        <v>41090</v>
      </c>
      <c r="D92" s="93" t="s">
        <v>2490</v>
      </c>
      <c r="E92" s="98">
        <v>2204.0100000000002</v>
      </c>
      <c r="F92" s="95" t="str">
        <f t="shared" si="4"/>
        <v>808</v>
      </c>
      <c r="G92" s="95" t="str">
        <f t="shared" si="5"/>
        <v>8</v>
      </c>
      <c r="H92" s="95"/>
      <c r="I92" s="96">
        <f t="shared" si="3"/>
        <v>0</v>
      </c>
      <c r="J92" s="92"/>
    </row>
    <row r="93" spans="1:10" x14ac:dyDescent="0.25">
      <c r="A93" s="92">
        <v>943</v>
      </c>
      <c r="B93" s="88" t="s">
        <v>688</v>
      </c>
      <c r="C93" s="93">
        <v>41090</v>
      </c>
      <c r="D93" s="93" t="s">
        <v>2490</v>
      </c>
      <c r="E93" s="98">
        <v>2204.0100000000002</v>
      </c>
      <c r="F93" s="95" t="str">
        <f t="shared" si="4"/>
        <v>808</v>
      </c>
      <c r="G93" s="95" t="str">
        <f t="shared" si="5"/>
        <v>8</v>
      </c>
      <c r="H93" s="95"/>
      <c r="I93" s="96">
        <f t="shared" si="3"/>
        <v>0</v>
      </c>
      <c r="J93" s="92"/>
    </row>
    <row r="94" spans="1:10" x14ac:dyDescent="0.25">
      <c r="A94" s="92">
        <v>944</v>
      </c>
      <c r="B94" s="88" t="s">
        <v>689</v>
      </c>
      <c r="C94" s="93">
        <v>41090</v>
      </c>
      <c r="D94" s="93" t="s">
        <v>2490</v>
      </c>
      <c r="E94" s="98">
        <v>2204.0100000000002</v>
      </c>
      <c r="F94" s="95" t="str">
        <f t="shared" si="4"/>
        <v>808</v>
      </c>
      <c r="G94" s="95" t="str">
        <f t="shared" si="5"/>
        <v>8</v>
      </c>
      <c r="H94" s="95"/>
      <c r="I94" s="96">
        <f t="shared" si="3"/>
        <v>0</v>
      </c>
      <c r="J94" s="92"/>
    </row>
    <row r="95" spans="1:10" x14ac:dyDescent="0.25">
      <c r="A95" s="92">
        <v>945</v>
      </c>
      <c r="B95" s="88" t="s">
        <v>690</v>
      </c>
      <c r="C95" s="93">
        <v>41090</v>
      </c>
      <c r="D95" s="93" t="s">
        <v>2490</v>
      </c>
      <c r="E95" s="98">
        <v>2204.0100000000002</v>
      </c>
      <c r="F95" s="95" t="str">
        <f t="shared" si="4"/>
        <v>808</v>
      </c>
      <c r="G95" s="95" t="str">
        <f t="shared" si="5"/>
        <v>8</v>
      </c>
      <c r="H95" s="95"/>
      <c r="I95" s="96">
        <f t="shared" si="3"/>
        <v>0</v>
      </c>
      <c r="J95" s="92"/>
    </row>
    <row r="96" spans="1:10" x14ac:dyDescent="0.25">
      <c r="A96" s="92">
        <v>952</v>
      </c>
      <c r="B96" s="88" t="s">
        <v>691</v>
      </c>
      <c r="C96" s="93">
        <v>41090</v>
      </c>
      <c r="D96" s="93" t="s">
        <v>2490</v>
      </c>
      <c r="E96" s="94">
        <v>681.83</v>
      </c>
      <c r="F96" s="95" t="str">
        <f t="shared" si="4"/>
        <v>808</v>
      </c>
      <c r="G96" s="95" t="str">
        <f t="shared" si="5"/>
        <v>8</v>
      </c>
      <c r="H96" s="95" t="s">
        <v>13</v>
      </c>
      <c r="I96" s="96">
        <f t="shared" si="3"/>
        <v>681.83</v>
      </c>
      <c r="J96" s="97" t="s">
        <v>1748</v>
      </c>
    </row>
    <row r="97" spans="1:10" x14ac:dyDescent="0.25">
      <c r="A97" s="92">
        <v>953</v>
      </c>
      <c r="B97" s="88" t="s">
        <v>692</v>
      </c>
      <c r="C97" s="93">
        <v>41090</v>
      </c>
      <c r="D97" s="93" t="s">
        <v>2490</v>
      </c>
      <c r="E97" s="94">
        <v>681.83</v>
      </c>
      <c r="F97" s="95" t="str">
        <f t="shared" si="4"/>
        <v>808</v>
      </c>
      <c r="G97" s="95" t="str">
        <f t="shared" si="5"/>
        <v>8</v>
      </c>
      <c r="H97" s="95" t="s">
        <v>13</v>
      </c>
      <c r="I97" s="96">
        <f t="shared" si="3"/>
        <v>681.83</v>
      </c>
      <c r="J97" s="97" t="s">
        <v>1748</v>
      </c>
    </row>
    <row r="98" spans="1:10" x14ac:dyDescent="0.25">
      <c r="A98" s="92">
        <v>1007</v>
      </c>
      <c r="B98" s="88" t="s">
        <v>693</v>
      </c>
      <c r="C98" s="93">
        <v>41152</v>
      </c>
      <c r="D98" s="93" t="s">
        <v>2490</v>
      </c>
      <c r="E98" s="94">
        <v>2740.75</v>
      </c>
      <c r="F98" s="95" t="str">
        <f t="shared" si="4"/>
        <v>808</v>
      </c>
      <c r="G98" s="95" t="str">
        <f t="shared" si="5"/>
        <v>8</v>
      </c>
      <c r="H98" s="95" t="s">
        <v>13</v>
      </c>
      <c r="I98" s="96">
        <f t="shared" si="3"/>
        <v>2740.75</v>
      </c>
      <c r="J98" s="97" t="s">
        <v>1748</v>
      </c>
    </row>
    <row r="99" spans="1:10" hidden="1" x14ac:dyDescent="0.25">
      <c r="A99" s="8">
        <v>989</v>
      </c>
      <c r="B99" s="3" t="s">
        <v>694</v>
      </c>
      <c r="C99" s="9">
        <v>41182</v>
      </c>
      <c r="D99" s="9">
        <v>45518</v>
      </c>
      <c r="E99" s="14">
        <v>0</v>
      </c>
      <c r="F99" s="21" t="str">
        <f t="shared" si="4"/>
        <v>808</v>
      </c>
      <c r="G99" s="11" t="s">
        <v>597</v>
      </c>
      <c r="H99" s="11" t="s">
        <v>13</v>
      </c>
      <c r="I99" s="7">
        <f t="shared" si="3"/>
        <v>0</v>
      </c>
      <c r="J99" s="18" t="s">
        <v>1748</v>
      </c>
    </row>
    <row r="100" spans="1:10" x14ac:dyDescent="0.25">
      <c r="A100" s="92">
        <v>990</v>
      </c>
      <c r="B100" s="88" t="s">
        <v>695</v>
      </c>
      <c r="C100" s="93">
        <v>41182</v>
      </c>
      <c r="D100" s="93" t="s">
        <v>2490</v>
      </c>
      <c r="E100" s="94">
        <v>4739</v>
      </c>
      <c r="F100" s="95" t="str">
        <f t="shared" si="4"/>
        <v>808</v>
      </c>
      <c r="G100" s="95" t="s">
        <v>597</v>
      </c>
      <c r="H100" s="95" t="s">
        <v>13</v>
      </c>
      <c r="I100" s="96">
        <f t="shared" si="3"/>
        <v>4739</v>
      </c>
      <c r="J100" s="97" t="s">
        <v>1748</v>
      </c>
    </row>
    <row r="101" spans="1:10" x14ac:dyDescent="0.25">
      <c r="A101" s="92">
        <v>1011</v>
      </c>
      <c r="B101" s="88" t="s">
        <v>696</v>
      </c>
      <c r="C101" s="93">
        <v>41212</v>
      </c>
      <c r="D101" s="93" t="s">
        <v>2490</v>
      </c>
      <c r="E101" s="94">
        <v>3170</v>
      </c>
      <c r="F101" s="95" t="str">
        <f t="shared" si="4"/>
        <v>808</v>
      </c>
      <c r="G101" s="95" t="s">
        <v>597</v>
      </c>
      <c r="H101" s="95" t="s">
        <v>13</v>
      </c>
      <c r="I101" s="96">
        <f t="shared" si="3"/>
        <v>3170</v>
      </c>
      <c r="J101" s="97" t="s">
        <v>1748</v>
      </c>
    </row>
    <row r="102" spans="1:10" x14ac:dyDescent="0.25">
      <c r="A102" s="92">
        <v>999</v>
      </c>
      <c r="B102" s="88" t="s">
        <v>697</v>
      </c>
      <c r="C102" s="93">
        <v>41274</v>
      </c>
      <c r="D102" s="93" t="s">
        <v>2490</v>
      </c>
      <c r="E102" s="94">
        <v>4227.6400000000003</v>
      </c>
      <c r="F102" s="95" t="str">
        <f t="shared" si="4"/>
        <v>808</v>
      </c>
      <c r="G102" s="95" t="str">
        <f t="shared" ref="G102:G104" si="6">LEFT(F102,1)</f>
        <v>8</v>
      </c>
      <c r="H102" s="95" t="s">
        <v>13</v>
      </c>
      <c r="I102" s="96">
        <f t="shared" si="3"/>
        <v>4227.6400000000003</v>
      </c>
      <c r="J102" s="97" t="s">
        <v>1748</v>
      </c>
    </row>
    <row r="103" spans="1:10" x14ac:dyDescent="0.25">
      <c r="A103" s="92">
        <v>982</v>
      </c>
      <c r="B103" s="88" t="s">
        <v>698</v>
      </c>
      <c r="C103" s="93">
        <v>41299</v>
      </c>
      <c r="D103" s="93" t="s">
        <v>2490</v>
      </c>
      <c r="E103" s="94">
        <v>5200</v>
      </c>
      <c r="F103" s="95" t="str">
        <f t="shared" si="4"/>
        <v>808</v>
      </c>
      <c r="G103" s="95" t="str">
        <f t="shared" si="6"/>
        <v>8</v>
      </c>
      <c r="H103" s="95" t="s">
        <v>13</v>
      </c>
      <c r="I103" s="96">
        <f t="shared" si="3"/>
        <v>5200</v>
      </c>
      <c r="J103" s="97" t="s">
        <v>1748</v>
      </c>
    </row>
    <row r="104" spans="1:10" x14ac:dyDescent="0.25">
      <c r="A104" s="92">
        <v>983</v>
      </c>
      <c r="B104" s="88" t="s">
        <v>699</v>
      </c>
      <c r="C104" s="93">
        <v>41299</v>
      </c>
      <c r="D104" s="93" t="s">
        <v>2490</v>
      </c>
      <c r="E104" s="94">
        <v>2100</v>
      </c>
      <c r="F104" s="95" t="str">
        <f t="shared" si="4"/>
        <v>808</v>
      </c>
      <c r="G104" s="95" t="str">
        <f t="shared" si="6"/>
        <v>8</v>
      </c>
      <c r="H104" s="95" t="s">
        <v>13</v>
      </c>
      <c r="I104" s="96">
        <f t="shared" si="3"/>
        <v>2100</v>
      </c>
      <c r="J104" s="97" t="s">
        <v>1748</v>
      </c>
    </row>
    <row r="105" spans="1:10" x14ac:dyDescent="0.25">
      <c r="A105" s="92">
        <v>985</v>
      </c>
      <c r="B105" s="88" t="s">
        <v>700</v>
      </c>
      <c r="C105" s="93">
        <v>41302</v>
      </c>
      <c r="D105" s="93" t="s">
        <v>2490</v>
      </c>
      <c r="E105" s="94">
        <v>1602</v>
      </c>
      <c r="F105" s="95" t="str">
        <f t="shared" si="4"/>
        <v>808</v>
      </c>
      <c r="G105" s="95" t="s">
        <v>597</v>
      </c>
      <c r="H105" s="95" t="s">
        <v>13</v>
      </c>
      <c r="I105" s="96">
        <f t="shared" si="3"/>
        <v>1602</v>
      </c>
      <c r="J105" s="97" t="s">
        <v>1748</v>
      </c>
    </row>
    <row r="106" spans="1:10" x14ac:dyDescent="0.25">
      <c r="A106" s="92">
        <v>1014</v>
      </c>
      <c r="B106" s="88" t="s">
        <v>701</v>
      </c>
      <c r="C106" s="93">
        <v>41302</v>
      </c>
      <c r="D106" s="93" t="s">
        <v>2490</v>
      </c>
      <c r="E106" s="94">
        <v>1012.5</v>
      </c>
      <c r="F106" s="95" t="str">
        <f t="shared" si="4"/>
        <v>808</v>
      </c>
      <c r="G106" s="95" t="s">
        <v>597</v>
      </c>
      <c r="H106" s="95" t="s">
        <v>13</v>
      </c>
      <c r="I106" s="96">
        <f t="shared" si="3"/>
        <v>1012.5</v>
      </c>
      <c r="J106" s="97" t="s">
        <v>1748</v>
      </c>
    </row>
    <row r="107" spans="1:10" x14ac:dyDescent="0.25">
      <c r="A107" s="92">
        <v>1015</v>
      </c>
      <c r="B107" s="88" t="s">
        <v>702</v>
      </c>
      <c r="C107" s="93">
        <v>41302</v>
      </c>
      <c r="D107" s="93" t="s">
        <v>2490</v>
      </c>
      <c r="E107" s="94">
        <v>3888</v>
      </c>
      <c r="F107" s="95" t="str">
        <f t="shared" si="4"/>
        <v>808</v>
      </c>
      <c r="G107" s="95" t="s">
        <v>597</v>
      </c>
      <c r="H107" s="95" t="s">
        <v>13</v>
      </c>
      <c r="I107" s="96">
        <f t="shared" si="3"/>
        <v>3888</v>
      </c>
      <c r="J107" s="97" t="s">
        <v>1748</v>
      </c>
    </row>
    <row r="108" spans="1:10" x14ac:dyDescent="0.25">
      <c r="A108" s="92">
        <v>1002</v>
      </c>
      <c r="B108" s="88" t="s">
        <v>703</v>
      </c>
      <c r="C108" s="93">
        <v>41353</v>
      </c>
      <c r="D108" s="93" t="s">
        <v>2490</v>
      </c>
      <c r="E108" s="98">
        <v>748.28</v>
      </c>
      <c r="F108" s="95" t="str">
        <f t="shared" si="4"/>
        <v>808</v>
      </c>
      <c r="G108" s="95" t="str">
        <f t="shared" ref="G108:G110" si="7">LEFT(F108,1)</f>
        <v>8</v>
      </c>
      <c r="H108" s="95"/>
      <c r="I108" s="96">
        <f t="shared" si="3"/>
        <v>0</v>
      </c>
      <c r="J108" s="92"/>
    </row>
    <row r="109" spans="1:10" hidden="1" x14ac:dyDescent="0.25">
      <c r="A109" s="8">
        <v>1031</v>
      </c>
      <c r="B109" s="3" t="s">
        <v>704</v>
      </c>
      <c r="C109" s="9">
        <v>41360</v>
      </c>
      <c r="D109" s="9">
        <v>45834</v>
      </c>
      <c r="E109" s="10">
        <v>0</v>
      </c>
      <c r="F109" s="21" t="str">
        <f t="shared" si="4"/>
        <v>808</v>
      </c>
      <c r="G109" s="11" t="str">
        <f t="shared" si="7"/>
        <v>8</v>
      </c>
      <c r="H109" s="11"/>
      <c r="I109" s="7">
        <f t="shared" si="3"/>
        <v>0</v>
      </c>
      <c r="J109" s="8"/>
    </row>
    <row r="110" spans="1:10" x14ac:dyDescent="0.25">
      <c r="A110" s="92">
        <v>1024</v>
      </c>
      <c r="B110" s="88" t="s">
        <v>705</v>
      </c>
      <c r="C110" s="93">
        <v>41381</v>
      </c>
      <c r="D110" s="93" t="s">
        <v>2490</v>
      </c>
      <c r="E110" s="98">
        <v>1881</v>
      </c>
      <c r="F110" s="95" t="str">
        <f t="shared" si="4"/>
        <v>808</v>
      </c>
      <c r="G110" s="95" t="str">
        <f t="shared" si="7"/>
        <v>8</v>
      </c>
      <c r="H110" s="95"/>
      <c r="I110" s="96">
        <f t="shared" si="3"/>
        <v>0</v>
      </c>
      <c r="J110" s="92"/>
    </row>
    <row r="111" spans="1:10" x14ac:dyDescent="0.25">
      <c r="A111" s="92">
        <v>974</v>
      </c>
      <c r="B111" s="88" t="s">
        <v>706</v>
      </c>
      <c r="C111" s="93">
        <v>41383</v>
      </c>
      <c r="D111" s="93" t="s">
        <v>2490</v>
      </c>
      <c r="E111" s="94">
        <v>2470</v>
      </c>
      <c r="F111" s="95" t="str">
        <f t="shared" si="4"/>
        <v>808</v>
      </c>
      <c r="G111" s="95" t="s">
        <v>597</v>
      </c>
      <c r="H111" s="95" t="s">
        <v>13</v>
      </c>
      <c r="I111" s="96">
        <f t="shared" si="3"/>
        <v>2470</v>
      </c>
      <c r="J111" s="97" t="s">
        <v>1748</v>
      </c>
    </row>
    <row r="112" spans="1:10" hidden="1" x14ac:dyDescent="0.25">
      <c r="A112" s="8">
        <v>888</v>
      </c>
      <c r="B112" s="3" t="s">
        <v>707</v>
      </c>
      <c r="C112" s="9">
        <v>41394</v>
      </c>
      <c r="D112" s="9">
        <v>45961</v>
      </c>
      <c r="E112" s="10">
        <v>0</v>
      </c>
      <c r="F112" s="21" t="str">
        <f t="shared" si="4"/>
        <v>803</v>
      </c>
      <c r="G112" s="11" t="s">
        <v>597</v>
      </c>
      <c r="H112" s="11"/>
      <c r="I112" s="7">
        <f t="shared" si="3"/>
        <v>0</v>
      </c>
      <c r="J112" s="8"/>
    </row>
    <row r="113" spans="1:10" x14ac:dyDescent="0.25">
      <c r="A113" s="92">
        <v>1001</v>
      </c>
      <c r="B113" s="88" t="s">
        <v>708</v>
      </c>
      <c r="C113" s="93">
        <v>41394</v>
      </c>
      <c r="D113" s="93" t="s">
        <v>2490</v>
      </c>
      <c r="E113" s="98">
        <v>984.23</v>
      </c>
      <c r="F113" s="95" t="str">
        <f t="shared" si="4"/>
        <v>808</v>
      </c>
      <c r="G113" s="95" t="str">
        <f t="shared" ref="G113:G120" si="8">LEFT(F113,1)</f>
        <v>8</v>
      </c>
      <c r="H113" s="95"/>
      <c r="I113" s="96">
        <f t="shared" si="3"/>
        <v>0</v>
      </c>
      <c r="J113" s="92"/>
    </row>
    <row r="114" spans="1:10" hidden="1" x14ac:dyDescent="0.25">
      <c r="A114" s="8">
        <v>977</v>
      </c>
      <c r="B114" s="3" t="s">
        <v>709</v>
      </c>
      <c r="C114" s="9">
        <v>41403</v>
      </c>
      <c r="D114" s="9">
        <v>46022</v>
      </c>
      <c r="E114" s="10">
        <v>0</v>
      </c>
      <c r="F114" s="21" t="str">
        <f t="shared" si="4"/>
        <v>808</v>
      </c>
      <c r="G114" s="11" t="str">
        <f t="shared" si="8"/>
        <v>8</v>
      </c>
      <c r="H114" s="11"/>
      <c r="I114" s="7">
        <f t="shared" si="3"/>
        <v>0</v>
      </c>
      <c r="J114" s="8"/>
    </row>
    <row r="115" spans="1:10" x14ac:dyDescent="0.25">
      <c r="A115" s="92">
        <v>1008</v>
      </c>
      <c r="B115" s="88" t="s">
        <v>710</v>
      </c>
      <c r="C115" s="93">
        <v>41409</v>
      </c>
      <c r="D115" s="93" t="s">
        <v>2490</v>
      </c>
      <c r="E115" s="98">
        <v>624</v>
      </c>
      <c r="F115" s="95" t="str">
        <f t="shared" si="4"/>
        <v>808</v>
      </c>
      <c r="G115" s="95" t="str">
        <f t="shared" si="8"/>
        <v>8</v>
      </c>
      <c r="H115" s="95"/>
      <c r="I115" s="96">
        <f t="shared" si="3"/>
        <v>0</v>
      </c>
      <c r="J115" s="92"/>
    </row>
    <row r="116" spans="1:10" x14ac:dyDescent="0.25">
      <c r="A116" s="92">
        <v>991</v>
      </c>
      <c r="B116" s="88" t="s">
        <v>711</v>
      </c>
      <c r="C116" s="93">
        <v>41417</v>
      </c>
      <c r="D116" s="93" t="s">
        <v>2490</v>
      </c>
      <c r="E116" s="98">
        <v>780.23</v>
      </c>
      <c r="F116" s="95" t="str">
        <f t="shared" si="4"/>
        <v>808</v>
      </c>
      <c r="G116" s="95" t="str">
        <f t="shared" si="8"/>
        <v>8</v>
      </c>
      <c r="H116" s="95"/>
      <c r="I116" s="96">
        <f t="shared" si="3"/>
        <v>0</v>
      </c>
      <c r="J116" s="92"/>
    </row>
    <row r="117" spans="1:10" x14ac:dyDescent="0.25">
      <c r="A117" s="92">
        <v>987</v>
      </c>
      <c r="B117" s="88" t="s">
        <v>712</v>
      </c>
      <c r="C117" s="93">
        <v>41418</v>
      </c>
      <c r="D117" s="93" t="s">
        <v>2490</v>
      </c>
      <c r="E117" s="94">
        <v>2190</v>
      </c>
      <c r="F117" s="95" t="str">
        <f t="shared" si="4"/>
        <v>808</v>
      </c>
      <c r="G117" s="95" t="str">
        <f t="shared" si="8"/>
        <v>8</v>
      </c>
      <c r="H117" s="95" t="s">
        <v>13</v>
      </c>
      <c r="I117" s="96">
        <f t="shared" si="3"/>
        <v>2190</v>
      </c>
      <c r="J117" s="97" t="s">
        <v>1748</v>
      </c>
    </row>
    <row r="118" spans="1:10" x14ac:dyDescent="0.25">
      <c r="A118" s="92">
        <v>1030</v>
      </c>
      <c r="B118" s="88" t="s">
        <v>713</v>
      </c>
      <c r="C118" s="93">
        <v>41425</v>
      </c>
      <c r="D118" s="93" t="s">
        <v>2490</v>
      </c>
      <c r="E118" s="98">
        <v>1070</v>
      </c>
      <c r="F118" s="95" t="str">
        <f t="shared" si="4"/>
        <v>808</v>
      </c>
      <c r="G118" s="95" t="str">
        <f t="shared" si="8"/>
        <v>8</v>
      </c>
      <c r="H118" s="95"/>
      <c r="I118" s="96">
        <f t="shared" si="3"/>
        <v>0</v>
      </c>
      <c r="J118" s="92"/>
    </row>
    <row r="119" spans="1:10" x14ac:dyDescent="0.25">
      <c r="A119" s="92">
        <v>997</v>
      </c>
      <c r="B119" s="88" t="s">
        <v>714</v>
      </c>
      <c r="C119" s="93">
        <v>41442</v>
      </c>
      <c r="D119" s="93" t="s">
        <v>2490</v>
      </c>
      <c r="E119" s="94">
        <v>4700</v>
      </c>
      <c r="F119" s="95" t="str">
        <f t="shared" si="4"/>
        <v>808</v>
      </c>
      <c r="G119" s="95" t="str">
        <f t="shared" si="8"/>
        <v>8</v>
      </c>
      <c r="H119" s="95" t="s">
        <v>13</v>
      </c>
      <c r="I119" s="96">
        <f t="shared" si="3"/>
        <v>4700</v>
      </c>
      <c r="J119" s="97" t="s">
        <v>1748</v>
      </c>
    </row>
    <row r="120" spans="1:10" x14ac:dyDescent="0.25">
      <c r="A120" s="92">
        <v>1000</v>
      </c>
      <c r="B120" s="88" t="s">
        <v>715</v>
      </c>
      <c r="C120" s="93">
        <v>41442</v>
      </c>
      <c r="D120" s="93" t="s">
        <v>2490</v>
      </c>
      <c r="E120" s="98">
        <v>4700</v>
      </c>
      <c r="F120" s="95" t="str">
        <f t="shared" si="4"/>
        <v>808</v>
      </c>
      <c r="G120" s="95" t="str">
        <f t="shared" si="8"/>
        <v>8</v>
      </c>
      <c r="H120" s="95"/>
      <c r="I120" s="96">
        <f t="shared" si="3"/>
        <v>0</v>
      </c>
      <c r="J120" s="92"/>
    </row>
    <row r="121" spans="1:10" x14ac:dyDescent="0.25">
      <c r="A121" s="92">
        <v>1032</v>
      </c>
      <c r="B121" s="88" t="s">
        <v>716</v>
      </c>
      <c r="C121" s="93">
        <v>41488</v>
      </c>
      <c r="D121" s="93" t="s">
        <v>2490</v>
      </c>
      <c r="E121" s="94">
        <v>5319.05</v>
      </c>
      <c r="F121" s="95" t="str">
        <f t="shared" si="4"/>
        <v>808</v>
      </c>
      <c r="G121" s="95" t="s">
        <v>597</v>
      </c>
      <c r="H121" s="95" t="s">
        <v>13</v>
      </c>
      <c r="I121" s="96">
        <f t="shared" si="3"/>
        <v>5319.05</v>
      </c>
      <c r="J121" s="99" t="s">
        <v>1749</v>
      </c>
    </row>
    <row r="122" spans="1:10" x14ac:dyDescent="0.25">
      <c r="A122" s="92">
        <v>975</v>
      </c>
      <c r="B122" s="88" t="s">
        <v>717</v>
      </c>
      <c r="C122" s="93">
        <v>41492</v>
      </c>
      <c r="D122" s="93" t="s">
        <v>2490</v>
      </c>
      <c r="E122" s="94">
        <v>93200</v>
      </c>
      <c r="F122" s="95" t="str">
        <f t="shared" si="4"/>
        <v>808</v>
      </c>
      <c r="G122" s="95" t="str">
        <f t="shared" ref="G122:G123" si="9">LEFT(F122,1)</f>
        <v>8</v>
      </c>
      <c r="H122" s="95" t="s">
        <v>13</v>
      </c>
      <c r="I122" s="96">
        <f t="shared" si="3"/>
        <v>93200</v>
      </c>
      <c r="J122" s="97" t="s">
        <v>1748</v>
      </c>
    </row>
    <row r="123" spans="1:10" x14ac:dyDescent="0.25">
      <c r="A123" s="92">
        <v>976</v>
      </c>
      <c r="B123" s="88" t="s">
        <v>718</v>
      </c>
      <c r="C123" s="93">
        <v>41492</v>
      </c>
      <c r="D123" s="93" t="s">
        <v>2490</v>
      </c>
      <c r="E123" s="94">
        <v>46600</v>
      </c>
      <c r="F123" s="95" t="str">
        <f t="shared" si="4"/>
        <v>808</v>
      </c>
      <c r="G123" s="95" t="str">
        <f t="shared" si="9"/>
        <v>8</v>
      </c>
      <c r="H123" s="95" t="s">
        <v>13</v>
      </c>
      <c r="I123" s="96">
        <f t="shared" si="3"/>
        <v>46600</v>
      </c>
      <c r="J123" s="97" t="s">
        <v>1748</v>
      </c>
    </row>
    <row r="124" spans="1:10" x14ac:dyDescent="0.25">
      <c r="A124" s="92">
        <v>978</v>
      </c>
      <c r="B124" s="88" t="s">
        <v>719</v>
      </c>
      <c r="C124" s="93">
        <v>41494</v>
      </c>
      <c r="D124" s="93" t="s">
        <v>2490</v>
      </c>
      <c r="E124" s="98">
        <v>829</v>
      </c>
      <c r="F124" s="95" t="str">
        <f t="shared" si="4"/>
        <v>808</v>
      </c>
      <c r="G124" s="95" t="s">
        <v>597</v>
      </c>
      <c r="H124" s="95"/>
      <c r="I124" s="96">
        <f t="shared" si="3"/>
        <v>0</v>
      </c>
      <c r="J124" s="92"/>
    </row>
    <row r="125" spans="1:10" x14ac:dyDescent="0.25">
      <c r="A125" s="92">
        <v>1004</v>
      </c>
      <c r="B125" s="88" t="s">
        <v>720</v>
      </c>
      <c r="C125" s="93">
        <v>41495</v>
      </c>
      <c r="D125" s="93" t="s">
        <v>2490</v>
      </c>
      <c r="E125" s="98">
        <v>1634.5</v>
      </c>
      <c r="F125" s="95" t="str">
        <f t="shared" si="4"/>
        <v>808</v>
      </c>
      <c r="G125" s="95" t="s">
        <v>597</v>
      </c>
      <c r="H125" s="95"/>
      <c r="I125" s="96">
        <f t="shared" si="3"/>
        <v>0</v>
      </c>
      <c r="J125" s="92"/>
    </row>
    <row r="126" spans="1:10" x14ac:dyDescent="0.25">
      <c r="A126" s="92">
        <v>1005</v>
      </c>
      <c r="B126" s="88" t="s">
        <v>721</v>
      </c>
      <c r="C126" s="93">
        <v>41495</v>
      </c>
      <c r="D126" s="93" t="s">
        <v>2490</v>
      </c>
      <c r="E126" s="98">
        <v>1634.5</v>
      </c>
      <c r="F126" s="95" t="str">
        <f t="shared" si="4"/>
        <v>808</v>
      </c>
      <c r="G126" s="95" t="s">
        <v>597</v>
      </c>
      <c r="H126" s="95"/>
      <c r="I126" s="96">
        <f t="shared" si="3"/>
        <v>0</v>
      </c>
      <c r="J126" s="92"/>
    </row>
    <row r="127" spans="1:10" x14ac:dyDescent="0.25">
      <c r="A127" s="92">
        <v>892</v>
      </c>
      <c r="B127" s="88" t="s">
        <v>722</v>
      </c>
      <c r="C127" s="93">
        <v>41506</v>
      </c>
      <c r="D127" s="93" t="s">
        <v>2490</v>
      </c>
      <c r="E127" s="94">
        <v>5937.9</v>
      </c>
      <c r="F127" s="95" t="str">
        <f t="shared" si="4"/>
        <v>806</v>
      </c>
      <c r="G127" s="95" t="s">
        <v>597</v>
      </c>
      <c r="H127" s="95" t="s">
        <v>13</v>
      </c>
      <c r="I127" s="96">
        <f t="shared" si="3"/>
        <v>5937.9</v>
      </c>
      <c r="J127" s="97" t="s">
        <v>1748</v>
      </c>
    </row>
    <row r="128" spans="1:10" x14ac:dyDescent="0.25">
      <c r="A128" s="92">
        <v>1035</v>
      </c>
      <c r="B128" s="88" t="s">
        <v>723</v>
      </c>
      <c r="C128" s="93">
        <v>41529</v>
      </c>
      <c r="D128" s="93" t="s">
        <v>2490</v>
      </c>
      <c r="E128" s="98">
        <v>2920</v>
      </c>
      <c r="F128" s="95" t="str">
        <f t="shared" si="4"/>
        <v>808</v>
      </c>
      <c r="G128" s="95" t="str">
        <f t="shared" ref="G128:G132" si="10">LEFT(F128,1)</f>
        <v>8</v>
      </c>
      <c r="H128" s="95"/>
      <c r="I128" s="96">
        <f t="shared" si="3"/>
        <v>0</v>
      </c>
      <c r="J128" s="92"/>
    </row>
    <row r="129" spans="1:10" x14ac:dyDescent="0.25">
      <c r="A129" s="92">
        <v>1036</v>
      </c>
      <c r="B129" s="88" t="s">
        <v>724</v>
      </c>
      <c r="C129" s="93">
        <v>41529</v>
      </c>
      <c r="D129" s="93" t="s">
        <v>2490</v>
      </c>
      <c r="E129" s="98">
        <v>2920</v>
      </c>
      <c r="F129" s="95" t="str">
        <f t="shared" si="4"/>
        <v>808</v>
      </c>
      <c r="G129" s="95" t="str">
        <f t="shared" si="10"/>
        <v>8</v>
      </c>
      <c r="H129" s="95"/>
      <c r="I129" s="96">
        <f t="shared" si="3"/>
        <v>0</v>
      </c>
      <c r="J129" s="92"/>
    </row>
    <row r="130" spans="1:10" x14ac:dyDescent="0.25">
      <c r="A130" s="92">
        <v>1039</v>
      </c>
      <c r="B130" s="88" t="s">
        <v>725</v>
      </c>
      <c r="C130" s="93">
        <v>41555</v>
      </c>
      <c r="D130" s="93" t="s">
        <v>2490</v>
      </c>
      <c r="E130" s="94">
        <v>9600</v>
      </c>
      <c r="F130" s="95" t="str">
        <f t="shared" si="4"/>
        <v>808</v>
      </c>
      <c r="G130" s="95" t="str">
        <f t="shared" si="10"/>
        <v>8</v>
      </c>
      <c r="H130" s="95" t="s">
        <v>13</v>
      </c>
      <c r="I130" s="96">
        <f t="shared" ref="I130:I193" si="11">+IF(H130&gt;0,E130,0)</f>
        <v>9600</v>
      </c>
      <c r="J130" s="97" t="s">
        <v>1748</v>
      </c>
    </row>
    <row r="131" spans="1:10" x14ac:dyDescent="0.25">
      <c r="A131" s="92">
        <v>1033</v>
      </c>
      <c r="B131" s="88" t="s">
        <v>726</v>
      </c>
      <c r="C131" s="93">
        <v>41562</v>
      </c>
      <c r="D131" s="93" t="s">
        <v>2490</v>
      </c>
      <c r="E131" s="98">
        <v>624.63</v>
      </c>
      <c r="F131" s="95" t="str">
        <f t="shared" ref="F131:F194" si="12">RIGHT(B131,3)</f>
        <v>808</v>
      </c>
      <c r="G131" s="95" t="str">
        <f t="shared" si="10"/>
        <v>8</v>
      </c>
      <c r="H131" s="95"/>
      <c r="I131" s="96">
        <f t="shared" si="11"/>
        <v>0</v>
      </c>
      <c r="J131" s="92"/>
    </row>
    <row r="132" spans="1:10" hidden="1" x14ac:dyDescent="0.25">
      <c r="A132" s="8">
        <v>1034</v>
      </c>
      <c r="B132" s="3" t="s">
        <v>727</v>
      </c>
      <c r="C132" s="9">
        <v>41564</v>
      </c>
      <c r="D132" s="9">
        <v>46022</v>
      </c>
      <c r="E132" s="14">
        <v>0</v>
      </c>
      <c r="F132" s="21" t="str">
        <f t="shared" si="12"/>
        <v>808</v>
      </c>
      <c r="G132" s="11" t="str">
        <f t="shared" si="10"/>
        <v>8</v>
      </c>
      <c r="H132" s="11" t="s">
        <v>13</v>
      </c>
      <c r="I132" s="7">
        <f t="shared" si="11"/>
        <v>0</v>
      </c>
      <c r="J132" s="18" t="s">
        <v>1748</v>
      </c>
    </row>
    <row r="133" spans="1:10" x14ac:dyDescent="0.25">
      <c r="A133" s="92">
        <v>1037</v>
      </c>
      <c r="B133" s="88" t="s">
        <v>728</v>
      </c>
      <c r="C133" s="93">
        <v>41572</v>
      </c>
      <c r="D133" s="93" t="s">
        <v>2490</v>
      </c>
      <c r="E133" s="94">
        <v>887</v>
      </c>
      <c r="F133" s="95" t="str">
        <f t="shared" si="12"/>
        <v>808</v>
      </c>
      <c r="G133" s="95" t="s">
        <v>597</v>
      </c>
      <c r="H133" s="95" t="s">
        <v>13</v>
      </c>
      <c r="I133" s="96">
        <f t="shared" si="11"/>
        <v>887</v>
      </c>
      <c r="J133" s="97" t="s">
        <v>1748</v>
      </c>
    </row>
    <row r="134" spans="1:10" x14ac:dyDescent="0.25">
      <c r="A134" s="92">
        <v>893</v>
      </c>
      <c r="B134" s="88" t="s">
        <v>729</v>
      </c>
      <c r="C134" s="93">
        <v>41582</v>
      </c>
      <c r="D134" s="93" t="s">
        <v>2490</v>
      </c>
      <c r="E134" s="94">
        <v>48252.56</v>
      </c>
      <c r="F134" s="95" t="str">
        <f t="shared" si="12"/>
        <v>806</v>
      </c>
      <c r="G134" s="95" t="s">
        <v>597</v>
      </c>
      <c r="H134" s="95" t="s">
        <v>13</v>
      </c>
      <c r="I134" s="96">
        <f t="shared" si="11"/>
        <v>48252.56</v>
      </c>
      <c r="J134" s="97" t="s">
        <v>1748</v>
      </c>
    </row>
    <row r="135" spans="1:10" hidden="1" x14ac:dyDescent="0.25">
      <c r="A135" s="8">
        <v>1040</v>
      </c>
      <c r="B135" s="3" t="s">
        <v>730</v>
      </c>
      <c r="C135" s="9">
        <v>41585</v>
      </c>
      <c r="D135" s="9">
        <v>46022</v>
      </c>
      <c r="E135" s="14">
        <v>0</v>
      </c>
      <c r="F135" s="21" t="str">
        <f t="shared" si="12"/>
        <v>808</v>
      </c>
      <c r="G135" s="11" t="str">
        <f t="shared" ref="G135:G137" si="13">LEFT(F135,1)</f>
        <v>8</v>
      </c>
      <c r="H135" s="11" t="s">
        <v>13</v>
      </c>
      <c r="I135" s="7">
        <f t="shared" si="11"/>
        <v>0</v>
      </c>
      <c r="J135" s="18" t="s">
        <v>1748</v>
      </c>
    </row>
    <row r="136" spans="1:10" x14ac:dyDescent="0.25">
      <c r="A136" s="92">
        <v>1042</v>
      </c>
      <c r="B136" s="88" t="s">
        <v>731</v>
      </c>
      <c r="C136" s="93">
        <v>41653</v>
      </c>
      <c r="D136" s="93" t="s">
        <v>2490</v>
      </c>
      <c r="E136" s="98">
        <v>590</v>
      </c>
      <c r="F136" s="95" t="str">
        <f t="shared" si="12"/>
        <v>808</v>
      </c>
      <c r="G136" s="95" t="str">
        <f t="shared" si="13"/>
        <v>8</v>
      </c>
      <c r="H136" s="95"/>
      <c r="I136" s="96">
        <f t="shared" si="11"/>
        <v>0</v>
      </c>
      <c r="J136" s="92"/>
    </row>
    <row r="137" spans="1:10" x14ac:dyDescent="0.25">
      <c r="A137" s="92">
        <v>1043</v>
      </c>
      <c r="B137" s="88" t="s">
        <v>732</v>
      </c>
      <c r="C137" s="93">
        <v>41654</v>
      </c>
      <c r="D137" s="93" t="s">
        <v>2490</v>
      </c>
      <c r="E137" s="98">
        <v>20910</v>
      </c>
      <c r="F137" s="95" t="str">
        <f t="shared" si="12"/>
        <v>808</v>
      </c>
      <c r="G137" s="95" t="str">
        <f t="shared" si="13"/>
        <v>8</v>
      </c>
      <c r="H137" s="95"/>
      <c r="I137" s="96">
        <f t="shared" si="11"/>
        <v>0</v>
      </c>
      <c r="J137" s="92"/>
    </row>
    <row r="138" spans="1:10" x14ac:dyDescent="0.25">
      <c r="A138" s="92">
        <v>1044</v>
      </c>
      <c r="B138" s="88" t="s">
        <v>733</v>
      </c>
      <c r="C138" s="93">
        <v>41661</v>
      </c>
      <c r="D138" s="93" t="s">
        <v>2490</v>
      </c>
      <c r="E138" s="94">
        <v>539.4</v>
      </c>
      <c r="F138" s="95" t="str">
        <f t="shared" si="12"/>
        <v>808</v>
      </c>
      <c r="G138" s="95" t="s">
        <v>597</v>
      </c>
      <c r="H138" s="95" t="s">
        <v>13</v>
      </c>
      <c r="I138" s="96">
        <f t="shared" si="11"/>
        <v>539.4</v>
      </c>
      <c r="J138" s="97" t="s">
        <v>1748</v>
      </c>
    </row>
    <row r="139" spans="1:10" x14ac:dyDescent="0.25">
      <c r="A139" s="92">
        <v>1047</v>
      </c>
      <c r="B139" s="88" t="s">
        <v>734</v>
      </c>
      <c r="C139" s="93">
        <v>41673</v>
      </c>
      <c r="D139" s="93" t="s">
        <v>2490</v>
      </c>
      <c r="E139" s="98">
        <v>3050</v>
      </c>
      <c r="F139" s="95" t="str">
        <f t="shared" si="12"/>
        <v>808</v>
      </c>
      <c r="G139" s="95" t="str">
        <f t="shared" ref="G139:G140" si="14">LEFT(F139,1)</f>
        <v>8</v>
      </c>
      <c r="H139" s="95"/>
      <c r="I139" s="96">
        <f t="shared" si="11"/>
        <v>0</v>
      </c>
      <c r="J139" s="92"/>
    </row>
    <row r="140" spans="1:10" x14ac:dyDescent="0.25">
      <c r="A140" s="92">
        <v>1048</v>
      </c>
      <c r="B140" s="88" t="s">
        <v>735</v>
      </c>
      <c r="C140" s="93">
        <v>41673</v>
      </c>
      <c r="D140" s="93" t="s">
        <v>2490</v>
      </c>
      <c r="E140" s="98">
        <v>3050</v>
      </c>
      <c r="F140" s="95" t="str">
        <f t="shared" si="12"/>
        <v>808</v>
      </c>
      <c r="G140" s="95" t="str">
        <f t="shared" si="14"/>
        <v>8</v>
      </c>
      <c r="H140" s="95"/>
      <c r="I140" s="96">
        <f t="shared" si="11"/>
        <v>0</v>
      </c>
      <c r="J140" s="92"/>
    </row>
    <row r="141" spans="1:10" x14ac:dyDescent="0.25">
      <c r="A141" s="92">
        <v>1049</v>
      </c>
      <c r="B141" s="88" t="s">
        <v>736</v>
      </c>
      <c r="C141" s="93">
        <v>41677</v>
      </c>
      <c r="D141" s="93" t="s">
        <v>2490</v>
      </c>
      <c r="E141" s="94">
        <v>394</v>
      </c>
      <c r="F141" s="95" t="str">
        <f t="shared" si="12"/>
        <v>808</v>
      </c>
      <c r="G141" s="95" t="s">
        <v>597</v>
      </c>
      <c r="H141" s="95" t="s">
        <v>13</v>
      </c>
      <c r="I141" s="96">
        <f t="shared" si="11"/>
        <v>394</v>
      </c>
      <c r="J141" s="97" t="s">
        <v>1748</v>
      </c>
    </row>
    <row r="142" spans="1:10" x14ac:dyDescent="0.25">
      <c r="A142" s="92">
        <v>1050</v>
      </c>
      <c r="B142" s="88" t="s">
        <v>737</v>
      </c>
      <c r="C142" s="93">
        <v>41677</v>
      </c>
      <c r="D142" s="93" t="s">
        <v>2490</v>
      </c>
      <c r="E142" s="94">
        <v>1101.5999999999999</v>
      </c>
      <c r="F142" s="95" t="str">
        <f t="shared" si="12"/>
        <v>808</v>
      </c>
      <c r="G142" s="95" t="s">
        <v>597</v>
      </c>
      <c r="H142" s="95" t="s">
        <v>13</v>
      </c>
      <c r="I142" s="96">
        <f t="shared" si="11"/>
        <v>1101.5999999999999</v>
      </c>
      <c r="J142" s="97" t="s">
        <v>1748</v>
      </c>
    </row>
    <row r="143" spans="1:10" x14ac:dyDescent="0.25">
      <c r="A143" s="92">
        <v>1051</v>
      </c>
      <c r="B143" s="88" t="s">
        <v>738</v>
      </c>
      <c r="C143" s="93">
        <v>41677</v>
      </c>
      <c r="D143" s="93" t="s">
        <v>2490</v>
      </c>
      <c r="E143" s="94">
        <v>1101.5999999999999</v>
      </c>
      <c r="F143" s="95" t="str">
        <f t="shared" si="12"/>
        <v>808</v>
      </c>
      <c r="G143" s="95" t="s">
        <v>597</v>
      </c>
      <c r="H143" s="95" t="s">
        <v>13</v>
      </c>
      <c r="I143" s="96">
        <f t="shared" si="11"/>
        <v>1101.5999999999999</v>
      </c>
      <c r="J143" s="97" t="s">
        <v>1748</v>
      </c>
    </row>
    <row r="144" spans="1:10" x14ac:dyDescent="0.25">
      <c r="A144" s="92">
        <v>1052</v>
      </c>
      <c r="B144" s="88" t="s">
        <v>739</v>
      </c>
      <c r="C144" s="93">
        <v>41677</v>
      </c>
      <c r="D144" s="93" t="s">
        <v>2490</v>
      </c>
      <c r="E144" s="94">
        <v>1101.5999999999999</v>
      </c>
      <c r="F144" s="95" t="str">
        <f t="shared" si="12"/>
        <v>808</v>
      </c>
      <c r="G144" s="95" t="s">
        <v>597</v>
      </c>
      <c r="H144" s="95" t="s">
        <v>13</v>
      </c>
      <c r="I144" s="96">
        <f t="shared" si="11"/>
        <v>1101.5999999999999</v>
      </c>
      <c r="J144" s="97" t="s">
        <v>1748</v>
      </c>
    </row>
    <row r="145" spans="1:10" x14ac:dyDescent="0.25">
      <c r="A145" s="92">
        <v>1053</v>
      </c>
      <c r="B145" s="88" t="s">
        <v>740</v>
      </c>
      <c r="C145" s="93">
        <v>41677</v>
      </c>
      <c r="D145" s="93" t="s">
        <v>2490</v>
      </c>
      <c r="E145" s="98">
        <v>754</v>
      </c>
      <c r="F145" s="95" t="str">
        <f t="shared" si="12"/>
        <v>808</v>
      </c>
      <c r="G145" s="95" t="str">
        <f t="shared" ref="G145:G147" si="15">LEFT(F145,1)</f>
        <v>8</v>
      </c>
      <c r="H145" s="95"/>
      <c r="I145" s="96">
        <f t="shared" si="11"/>
        <v>0</v>
      </c>
      <c r="J145" s="92"/>
    </row>
    <row r="146" spans="1:10" x14ac:dyDescent="0.25">
      <c r="A146" s="92">
        <v>1054</v>
      </c>
      <c r="B146" s="88" t="s">
        <v>741</v>
      </c>
      <c r="C146" s="93">
        <v>41694</v>
      </c>
      <c r="D146" s="93" t="s">
        <v>2490</v>
      </c>
      <c r="E146" s="94">
        <v>11945.5</v>
      </c>
      <c r="F146" s="95" t="str">
        <f t="shared" si="12"/>
        <v>808</v>
      </c>
      <c r="G146" s="95" t="str">
        <f t="shared" si="15"/>
        <v>8</v>
      </c>
      <c r="H146" s="95" t="s">
        <v>13</v>
      </c>
      <c r="I146" s="96">
        <f t="shared" si="11"/>
        <v>11945.5</v>
      </c>
      <c r="J146" s="97" t="s">
        <v>1748</v>
      </c>
    </row>
    <row r="147" spans="1:10" x14ac:dyDescent="0.25">
      <c r="A147" s="92">
        <v>1055</v>
      </c>
      <c r="B147" s="88" t="s">
        <v>742</v>
      </c>
      <c r="C147" s="93">
        <v>41697</v>
      </c>
      <c r="D147" s="93" t="s">
        <v>2490</v>
      </c>
      <c r="E147" s="94">
        <v>18494.71</v>
      </c>
      <c r="F147" s="95" t="str">
        <f t="shared" si="12"/>
        <v>808</v>
      </c>
      <c r="G147" s="95" t="str">
        <f t="shared" si="15"/>
        <v>8</v>
      </c>
      <c r="H147" s="95" t="s">
        <v>13</v>
      </c>
      <c r="I147" s="96">
        <f t="shared" si="11"/>
        <v>18494.71</v>
      </c>
      <c r="J147" s="97" t="s">
        <v>1748</v>
      </c>
    </row>
    <row r="148" spans="1:10" x14ac:dyDescent="0.25">
      <c r="A148" s="92">
        <v>1056</v>
      </c>
      <c r="B148" s="88" t="s">
        <v>743</v>
      </c>
      <c r="C148" s="93">
        <v>41844</v>
      </c>
      <c r="D148" s="93" t="s">
        <v>2490</v>
      </c>
      <c r="E148" s="98">
        <v>3146.47</v>
      </c>
      <c r="F148" s="95" t="str">
        <f t="shared" si="12"/>
        <v>808</v>
      </c>
      <c r="G148" s="95" t="s">
        <v>597</v>
      </c>
      <c r="H148" s="95"/>
      <c r="I148" s="96">
        <f t="shared" si="11"/>
        <v>0</v>
      </c>
      <c r="J148" s="92"/>
    </row>
    <row r="149" spans="1:10" x14ac:dyDescent="0.25">
      <c r="A149" s="92">
        <v>1057</v>
      </c>
      <c r="B149" s="88" t="s">
        <v>744</v>
      </c>
      <c r="C149" s="93">
        <v>41848</v>
      </c>
      <c r="D149" s="93" t="s">
        <v>2490</v>
      </c>
      <c r="E149" s="98">
        <v>3413.82</v>
      </c>
      <c r="F149" s="95" t="str">
        <f t="shared" si="12"/>
        <v>808</v>
      </c>
      <c r="G149" s="95" t="s">
        <v>597</v>
      </c>
      <c r="H149" s="95"/>
      <c r="I149" s="96">
        <f t="shared" si="11"/>
        <v>0</v>
      </c>
      <c r="J149" s="92"/>
    </row>
    <row r="150" spans="1:10" x14ac:dyDescent="0.25">
      <c r="A150" s="92">
        <v>1058</v>
      </c>
      <c r="B150" s="88" t="s">
        <v>745</v>
      </c>
      <c r="C150" s="93">
        <v>41848</v>
      </c>
      <c r="D150" s="93" t="s">
        <v>2490</v>
      </c>
      <c r="E150" s="98">
        <v>1559</v>
      </c>
      <c r="F150" s="95" t="str">
        <f t="shared" si="12"/>
        <v>808</v>
      </c>
      <c r="G150" s="95" t="s">
        <v>597</v>
      </c>
      <c r="H150" s="95"/>
      <c r="I150" s="96">
        <f t="shared" si="11"/>
        <v>0</v>
      </c>
      <c r="J150" s="92"/>
    </row>
    <row r="151" spans="1:10" x14ac:dyDescent="0.25">
      <c r="A151" s="92">
        <v>1060</v>
      </c>
      <c r="B151" s="88" t="s">
        <v>746</v>
      </c>
      <c r="C151" s="93">
        <v>41862</v>
      </c>
      <c r="D151" s="93" t="s">
        <v>2490</v>
      </c>
      <c r="E151" s="94">
        <v>2300</v>
      </c>
      <c r="F151" s="95" t="str">
        <f t="shared" si="12"/>
        <v>808</v>
      </c>
      <c r="G151" s="95" t="s">
        <v>597</v>
      </c>
      <c r="H151" s="95" t="s">
        <v>13</v>
      </c>
      <c r="I151" s="96">
        <f t="shared" si="11"/>
        <v>2300</v>
      </c>
      <c r="J151" s="97" t="s">
        <v>1748</v>
      </c>
    </row>
    <row r="152" spans="1:10" x14ac:dyDescent="0.25">
      <c r="A152" s="92">
        <v>1059</v>
      </c>
      <c r="B152" s="88" t="s">
        <v>747</v>
      </c>
      <c r="C152" s="93">
        <v>41876</v>
      </c>
      <c r="D152" s="93" t="s">
        <v>2490</v>
      </c>
      <c r="E152" s="94">
        <v>7940</v>
      </c>
      <c r="F152" s="95" t="str">
        <f t="shared" si="12"/>
        <v>808</v>
      </c>
      <c r="G152" s="95" t="str">
        <f t="shared" ref="G152:G153" si="16">LEFT(F152,1)</f>
        <v>8</v>
      </c>
      <c r="H152" s="95" t="s">
        <v>13</v>
      </c>
      <c r="I152" s="96">
        <f t="shared" si="11"/>
        <v>7940</v>
      </c>
      <c r="J152" s="97" t="s">
        <v>1748</v>
      </c>
    </row>
    <row r="153" spans="1:10" x14ac:dyDescent="0.25">
      <c r="A153" s="92">
        <v>1061</v>
      </c>
      <c r="B153" s="88" t="s">
        <v>748</v>
      </c>
      <c r="C153" s="93">
        <v>41892</v>
      </c>
      <c r="D153" s="93" t="s">
        <v>2490</v>
      </c>
      <c r="E153" s="94">
        <v>4069.83</v>
      </c>
      <c r="F153" s="95" t="str">
        <f t="shared" si="12"/>
        <v>808</v>
      </c>
      <c r="G153" s="95" t="str">
        <f t="shared" si="16"/>
        <v>8</v>
      </c>
      <c r="H153" s="95" t="s">
        <v>13</v>
      </c>
      <c r="I153" s="96">
        <f t="shared" si="11"/>
        <v>4069.83</v>
      </c>
      <c r="J153" s="97" t="s">
        <v>1748</v>
      </c>
    </row>
    <row r="154" spans="1:10" x14ac:dyDescent="0.25">
      <c r="A154" s="92">
        <v>1062</v>
      </c>
      <c r="B154" s="88" t="s">
        <v>749</v>
      </c>
      <c r="C154" s="93">
        <v>41947</v>
      </c>
      <c r="D154" s="93" t="s">
        <v>2490</v>
      </c>
      <c r="E154" s="94">
        <v>1130</v>
      </c>
      <c r="F154" s="95" t="str">
        <f t="shared" si="12"/>
        <v>808</v>
      </c>
      <c r="G154" s="95" t="s">
        <v>597</v>
      </c>
      <c r="H154" s="95" t="s">
        <v>13</v>
      </c>
      <c r="I154" s="96">
        <f t="shared" si="11"/>
        <v>1130</v>
      </c>
      <c r="J154" s="97" t="s">
        <v>1748</v>
      </c>
    </row>
    <row r="155" spans="1:10" x14ac:dyDescent="0.25">
      <c r="A155" s="92">
        <v>1064</v>
      </c>
      <c r="B155" s="88" t="s">
        <v>750</v>
      </c>
      <c r="C155" s="93">
        <v>41977</v>
      </c>
      <c r="D155" s="93" t="s">
        <v>2490</v>
      </c>
      <c r="E155" s="94">
        <v>1000</v>
      </c>
      <c r="F155" s="95" t="str">
        <f t="shared" si="12"/>
        <v>808</v>
      </c>
      <c r="G155" s="95" t="str">
        <f t="shared" ref="G155:G156" si="17">LEFT(F155,1)</f>
        <v>8</v>
      </c>
      <c r="H155" s="95" t="s">
        <v>13</v>
      </c>
      <c r="I155" s="96">
        <f t="shared" si="11"/>
        <v>1000</v>
      </c>
      <c r="J155" s="97" t="s">
        <v>1748</v>
      </c>
    </row>
    <row r="156" spans="1:10" x14ac:dyDescent="0.25">
      <c r="A156" s="92">
        <v>866</v>
      </c>
      <c r="B156" s="88" t="s">
        <v>751</v>
      </c>
      <c r="C156" s="93">
        <v>41977</v>
      </c>
      <c r="D156" s="93" t="s">
        <v>2490</v>
      </c>
      <c r="E156" s="94">
        <v>7970</v>
      </c>
      <c r="F156" s="95" t="str">
        <f t="shared" si="12"/>
        <v>801</v>
      </c>
      <c r="G156" s="95" t="str">
        <f t="shared" si="17"/>
        <v>8</v>
      </c>
      <c r="H156" s="95" t="s">
        <v>13</v>
      </c>
      <c r="I156" s="96">
        <f t="shared" si="11"/>
        <v>7970</v>
      </c>
      <c r="J156" s="97" t="s">
        <v>1748</v>
      </c>
    </row>
    <row r="157" spans="1:10" x14ac:dyDescent="0.25">
      <c r="A157" s="92">
        <v>867</v>
      </c>
      <c r="B157" s="88" t="s">
        <v>752</v>
      </c>
      <c r="C157" s="93">
        <v>41977</v>
      </c>
      <c r="D157" s="93" t="s">
        <v>2490</v>
      </c>
      <c r="E157" s="94">
        <v>2496.63</v>
      </c>
      <c r="F157" s="95" t="str">
        <f t="shared" si="12"/>
        <v>801</v>
      </c>
      <c r="G157" s="95" t="s">
        <v>597</v>
      </c>
      <c r="H157" s="95" t="s">
        <v>13</v>
      </c>
      <c r="I157" s="96">
        <f t="shared" si="11"/>
        <v>2496.63</v>
      </c>
      <c r="J157" s="97" t="s">
        <v>1748</v>
      </c>
    </row>
    <row r="158" spans="1:10" x14ac:dyDescent="0.25">
      <c r="A158" s="92">
        <v>868</v>
      </c>
      <c r="B158" s="88" t="s">
        <v>753</v>
      </c>
      <c r="C158" s="93">
        <v>41977</v>
      </c>
      <c r="D158" s="93" t="s">
        <v>2490</v>
      </c>
      <c r="E158" s="94">
        <v>2313.86</v>
      </c>
      <c r="F158" s="95" t="str">
        <f t="shared" si="12"/>
        <v>801</v>
      </c>
      <c r="G158" s="95" t="s">
        <v>597</v>
      </c>
      <c r="H158" s="95" t="s">
        <v>13</v>
      </c>
      <c r="I158" s="96">
        <f t="shared" si="11"/>
        <v>2313.86</v>
      </c>
      <c r="J158" s="97" t="s">
        <v>1748</v>
      </c>
    </row>
    <row r="159" spans="1:10" x14ac:dyDescent="0.25">
      <c r="A159" s="92">
        <v>1065</v>
      </c>
      <c r="B159" s="88" t="s">
        <v>754</v>
      </c>
      <c r="C159" s="93">
        <v>41977</v>
      </c>
      <c r="D159" s="93" t="s">
        <v>2490</v>
      </c>
      <c r="E159" s="94">
        <v>1201.0999999999999</v>
      </c>
      <c r="F159" s="95" t="str">
        <f t="shared" si="12"/>
        <v>808</v>
      </c>
      <c r="G159" s="95" t="s">
        <v>597</v>
      </c>
      <c r="H159" s="95" t="s">
        <v>13</v>
      </c>
      <c r="I159" s="96">
        <f t="shared" si="11"/>
        <v>1201.0999999999999</v>
      </c>
      <c r="J159" s="97" t="s">
        <v>1748</v>
      </c>
    </row>
    <row r="160" spans="1:10" x14ac:dyDescent="0.25">
      <c r="A160" s="92">
        <v>1066</v>
      </c>
      <c r="B160" s="88" t="s">
        <v>755</v>
      </c>
      <c r="C160" s="93">
        <v>41977</v>
      </c>
      <c r="D160" s="93" t="s">
        <v>2490</v>
      </c>
      <c r="E160" s="94">
        <v>1201.0999999999999</v>
      </c>
      <c r="F160" s="95" t="str">
        <f t="shared" si="12"/>
        <v>808</v>
      </c>
      <c r="G160" s="95" t="s">
        <v>597</v>
      </c>
      <c r="H160" s="95" t="s">
        <v>13</v>
      </c>
      <c r="I160" s="96">
        <f t="shared" si="11"/>
        <v>1201.0999999999999</v>
      </c>
      <c r="J160" s="97" t="s">
        <v>1748</v>
      </c>
    </row>
    <row r="161" spans="1:10" x14ac:dyDescent="0.25">
      <c r="A161" s="92">
        <v>870</v>
      </c>
      <c r="B161" s="88" t="s">
        <v>756</v>
      </c>
      <c r="C161" s="93">
        <v>41977</v>
      </c>
      <c r="D161" s="93" t="s">
        <v>2490</v>
      </c>
      <c r="E161" s="98">
        <v>531.47</v>
      </c>
      <c r="F161" s="95" t="str">
        <f t="shared" si="12"/>
        <v>801</v>
      </c>
      <c r="G161" s="95" t="str">
        <f t="shared" ref="G161:G162" si="18">LEFT(F161,1)</f>
        <v>8</v>
      </c>
      <c r="H161" s="95"/>
      <c r="I161" s="96">
        <f t="shared" si="11"/>
        <v>0</v>
      </c>
      <c r="J161" s="92"/>
    </row>
    <row r="162" spans="1:10" x14ac:dyDescent="0.25">
      <c r="A162" s="92">
        <v>871</v>
      </c>
      <c r="B162" s="88" t="s">
        <v>757</v>
      </c>
      <c r="C162" s="93">
        <v>41977</v>
      </c>
      <c r="D162" s="93" t="s">
        <v>2490</v>
      </c>
      <c r="E162" s="94">
        <v>2950</v>
      </c>
      <c r="F162" s="95" t="str">
        <f t="shared" si="12"/>
        <v>801</v>
      </c>
      <c r="G162" s="95" t="str">
        <f t="shared" si="18"/>
        <v>8</v>
      </c>
      <c r="H162" s="95" t="s">
        <v>13</v>
      </c>
      <c r="I162" s="96">
        <f t="shared" si="11"/>
        <v>2950</v>
      </c>
      <c r="J162" s="97" t="s">
        <v>1748</v>
      </c>
    </row>
    <row r="163" spans="1:10" x14ac:dyDescent="0.25">
      <c r="A163" s="92">
        <v>1067</v>
      </c>
      <c r="B163" s="88" t="s">
        <v>758</v>
      </c>
      <c r="C163" s="93">
        <v>41977</v>
      </c>
      <c r="D163" s="93" t="s">
        <v>2490</v>
      </c>
      <c r="E163" s="94">
        <v>568.29</v>
      </c>
      <c r="F163" s="95" t="str">
        <f t="shared" si="12"/>
        <v>808</v>
      </c>
      <c r="G163" s="95" t="s">
        <v>597</v>
      </c>
      <c r="H163" s="95" t="s">
        <v>13</v>
      </c>
      <c r="I163" s="96">
        <f t="shared" si="11"/>
        <v>568.29</v>
      </c>
      <c r="J163" s="97" t="s">
        <v>1748</v>
      </c>
    </row>
    <row r="164" spans="1:10" x14ac:dyDescent="0.25">
      <c r="A164" s="92">
        <v>1068</v>
      </c>
      <c r="B164" s="88" t="s">
        <v>759</v>
      </c>
      <c r="C164" s="93">
        <v>41977</v>
      </c>
      <c r="D164" s="93" t="s">
        <v>2490</v>
      </c>
      <c r="E164" s="94">
        <v>1400</v>
      </c>
      <c r="F164" s="95" t="str">
        <f t="shared" si="12"/>
        <v>808</v>
      </c>
      <c r="G164" s="95" t="s">
        <v>597</v>
      </c>
      <c r="H164" s="95" t="s">
        <v>13</v>
      </c>
      <c r="I164" s="96">
        <f t="shared" si="11"/>
        <v>1400</v>
      </c>
      <c r="J164" s="97" t="s">
        <v>1748</v>
      </c>
    </row>
    <row r="165" spans="1:10" x14ac:dyDescent="0.25">
      <c r="A165" s="92">
        <v>1069</v>
      </c>
      <c r="B165" s="88" t="s">
        <v>760</v>
      </c>
      <c r="C165" s="93">
        <v>41977</v>
      </c>
      <c r="D165" s="93" t="s">
        <v>2490</v>
      </c>
      <c r="E165" s="94">
        <v>1400</v>
      </c>
      <c r="F165" s="95" t="str">
        <f t="shared" si="12"/>
        <v>808</v>
      </c>
      <c r="G165" s="95" t="s">
        <v>597</v>
      </c>
      <c r="H165" s="95" t="s">
        <v>13</v>
      </c>
      <c r="I165" s="96">
        <f t="shared" si="11"/>
        <v>1400</v>
      </c>
      <c r="J165" s="97" t="s">
        <v>1748</v>
      </c>
    </row>
    <row r="166" spans="1:10" x14ac:dyDescent="0.25">
      <c r="A166" s="92">
        <v>1070</v>
      </c>
      <c r="B166" s="88" t="s">
        <v>761</v>
      </c>
      <c r="C166" s="93">
        <v>41977</v>
      </c>
      <c r="D166" s="93" t="s">
        <v>2490</v>
      </c>
      <c r="E166" s="94">
        <v>1400</v>
      </c>
      <c r="F166" s="95" t="str">
        <f t="shared" si="12"/>
        <v>808</v>
      </c>
      <c r="G166" s="95" t="s">
        <v>597</v>
      </c>
      <c r="H166" s="95" t="s">
        <v>13</v>
      </c>
      <c r="I166" s="96">
        <f t="shared" si="11"/>
        <v>1400</v>
      </c>
      <c r="J166" s="97" t="s">
        <v>1748</v>
      </c>
    </row>
    <row r="167" spans="1:10" x14ac:dyDescent="0.25">
      <c r="A167" s="92">
        <v>1071</v>
      </c>
      <c r="B167" s="88" t="s">
        <v>762</v>
      </c>
      <c r="C167" s="93">
        <v>41977</v>
      </c>
      <c r="D167" s="93" t="s">
        <v>2490</v>
      </c>
      <c r="E167" s="94">
        <v>1400</v>
      </c>
      <c r="F167" s="95" t="str">
        <f t="shared" si="12"/>
        <v>808</v>
      </c>
      <c r="G167" s="95" t="s">
        <v>597</v>
      </c>
      <c r="H167" s="95" t="s">
        <v>13</v>
      </c>
      <c r="I167" s="96">
        <f t="shared" si="11"/>
        <v>1400</v>
      </c>
      <c r="J167" s="97" t="s">
        <v>1748</v>
      </c>
    </row>
    <row r="168" spans="1:10" x14ac:dyDescent="0.25">
      <c r="A168" s="92">
        <v>854</v>
      </c>
      <c r="B168" s="88" t="s">
        <v>763</v>
      </c>
      <c r="C168" s="93">
        <v>41981</v>
      </c>
      <c r="D168" s="93" t="s">
        <v>2490</v>
      </c>
      <c r="E168" s="94">
        <v>1233.33</v>
      </c>
      <c r="F168" s="95" t="str">
        <f t="shared" si="12"/>
        <v>800</v>
      </c>
      <c r="G168" s="95" t="s">
        <v>597</v>
      </c>
      <c r="H168" s="95" t="s">
        <v>13</v>
      </c>
      <c r="I168" s="96">
        <f t="shared" si="11"/>
        <v>1233.33</v>
      </c>
      <c r="J168" s="97" t="s">
        <v>1748</v>
      </c>
    </row>
    <row r="169" spans="1:10" x14ac:dyDescent="0.25">
      <c r="A169" s="92">
        <v>1072</v>
      </c>
      <c r="B169" s="88" t="s">
        <v>764</v>
      </c>
      <c r="C169" s="93">
        <v>42019</v>
      </c>
      <c r="D169" s="93" t="s">
        <v>2490</v>
      </c>
      <c r="E169" s="94">
        <v>3229.2</v>
      </c>
      <c r="F169" s="95" t="str">
        <f t="shared" si="12"/>
        <v>808</v>
      </c>
      <c r="G169" s="95" t="str">
        <f t="shared" ref="G169:G171" si="19">LEFT(F169,1)</f>
        <v>8</v>
      </c>
      <c r="H169" s="95" t="s">
        <v>13</v>
      </c>
      <c r="I169" s="96">
        <f t="shared" si="11"/>
        <v>3229.2</v>
      </c>
      <c r="J169" s="97" t="s">
        <v>1748</v>
      </c>
    </row>
    <row r="170" spans="1:10" x14ac:dyDescent="0.25">
      <c r="A170" s="92">
        <v>1073</v>
      </c>
      <c r="B170" s="88" t="s">
        <v>765</v>
      </c>
      <c r="C170" s="93">
        <v>42041</v>
      </c>
      <c r="D170" s="93" t="s">
        <v>2490</v>
      </c>
      <c r="E170" s="94">
        <v>440.65</v>
      </c>
      <c r="F170" s="95" t="str">
        <f t="shared" si="12"/>
        <v>808</v>
      </c>
      <c r="G170" s="95" t="str">
        <f t="shared" si="19"/>
        <v>8</v>
      </c>
      <c r="H170" s="95" t="s">
        <v>13</v>
      </c>
      <c r="I170" s="96">
        <f t="shared" si="11"/>
        <v>440.65</v>
      </c>
      <c r="J170" s="97" t="s">
        <v>1748</v>
      </c>
    </row>
    <row r="171" spans="1:10" x14ac:dyDescent="0.25">
      <c r="A171" s="92">
        <v>1074</v>
      </c>
      <c r="B171" s="88" t="s">
        <v>766</v>
      </c>
      <c r="C171" s="93">
        <v>42065</v>
      </c>
      <c r="D171" s="93" t="s">
        <v>2490</v>
      </c>
      <c r="E171" s="94">
        <v>2079.4899999999998</v>
      </c>
      <c r="F171" s="95" t="str">
        <f t="shared" si="12"/>
        <v>808</v>
      </c>
      <c r="G171" s="95" t="str">
        <f t="shared" si="19"/>
        <v>8</v>
      </c>
      <c r="H171" s="95" t="s">
        <v>13</v>
      </c>
      <c r="I171" s="96">
        <f t="shared" si="11"/>
        <v>2079.4899999999998</v>
      </c>
      <c r="J171" s="97" t="s">
        <v>1748</v>
      </c>
    </row>
    <row r="172" spans="1:10" x14ac:dyDescent="0.25">
      <c r="A172" s="92">
        <v>1075</v>
      </c>
      <c r="B172" s="88" t="s">
        <v>767</v>
      </c>
      <c r="C172" s="93">
        <v>42102</v>
      </c>
      <c r="D172" s="93" t="s">
        <v>2490</v>
      </c>
      <c r="E172" s="98">
        <v>934.91</v>
      </c>
      <c r="F172" s="95" t="str">
        <f t="shared" si="12"/>
        <v>808</v>
      </c>
      <c r="G172" s="95" t="s">
        <v>597</v>
      </c>
      <c r="H172" s="95"/>
      <c r="I172" s="96">
        <f t="shared" si="11"/>
        <v>0</v>
      </c>
      <c r="J172" s="92"/>
    </row>
    <row r="173" spans="1:10" x14ac:dyDescent="0.25">
      <c r="A173" s="92">
        <v>1077</v>
      </c>
      <c r="B173" s="88" t="s">
        <v>768</v>
      </c>
      <c r="C173" s="93">
        <v>42151</v>
      </c>
      <c r="D173" s="93" t="s">
        <v>2490</v>
      </c>
      <c r="E173" s="94">
        <v>710</v>
      </c>
      <c r="F173" s="95" t="str">
        <f t="shared" si="12"/>
        <v>808</v>
      </c>
      <c r="G173" s="95" t="s">
        <v>597</v>
      </c>
      <c r="H173" s="95" t="s">
        <v>13</v>
      </c>
      <c r="I173" s="96">
        <f t="shared" si="11"/>
        <v>710</v>
      </c>
      <c r="J173" s="97" t="s">
        <v>1748</v>
      </c>
    </row>
    <row r="174" spans="1:10" x14ac:dyDescent="0.25">
      <c r="A174" s="92">
        <v>1078</v>
      </c>
      <c r="B174" s="88" t="s">
        <v>769</v>
      </c>
      <c r="C174" s="93">
        <v>42198</v>
      </c>
      <c r="D174" s="93" t="s">
        <v>2490</v>
      </c>
      <c r="E174" s="94">
        <v>900</v>
      </c>
      <c r="F174" s="95" t="str">
        <f t="shared" si="12"/>
        <v>808</v>
      </c>
      <c r="G174" s="95" t="str">
        <f t="shared" ref="G174:G177" si="20">LEFT(F174,1)</f>
        <v>8</v>
      </c>
      <c r="H174" s="95" t="s">
        <v>13</v>
      </c>
      <c r="I174" s="96">
        <f t="shared" si="11"/>
        <v>900</v>
      </c>
      <c r="J174" s="97" t="s">
        <v>1748</v>
      </c>
    </row>
    <row r="175" spans="1:10" x14ac:dyDescent="0.25">
      <c r="A175" s="92">
        <v>872</v>
      </c>
      <c r="B175" s="88" t="s">
        <v>770</v>
      </c>
      <c r="C175" s="93">
        <v>42369</v>
      </c>
      <c r="D175" s="93" t="s">
        <v>2490</v>
      </c>
      <c r="E175" s="94">
        <v>5000</v>
      </c>
      <c r="F175" s="95" t="str">
        <f t="shared" si="12"/>
        <v>801</v>
      </c>
      <c r="G175" s="95" t="str">
        <f t="shared" si="20"/>
        <v>8</v>
      </c>
      <c r="H175" s="95" t="s">
        <v>13</v>
      </c>
      <c r="I175" s="96">
        <f t="shared" si="11"/>
        <v>5000</v>
      </c>
      <c r="J175" s="97" t="s">
        <v>1748</v>
      </c>
    </row>
    <row r="176" spans="1:10" x14ac:dyDescent="0.25">
      <c r="A176" s="92">
        <v>873</v>
      </c>
      <c r="B176" s="88" t="s">
        <v>771</v>
      </c>
      <c r="C176" s="93">
        <v>42369</v>
      </c>
      <c r="D176" s="93" t="s">
        <v>2490</v>
      </c>
      <c r="E176" s="94">
        <v>6500</v>
      </c>
      <c r="F176" s="95" t="str">
        <f t="shared" si="12"/>
        <v>801</v>
      </c>
      <c r="G176" s="95" t="str">
        <f t="shared" si="20"/>
        <v>8</v>
      </c>
      <c r="H176" s="95" t="s">
        <v>13</v>
      </c>
      <c r="I176" s="96">
        <f t="shared" si="11"/>
        <v>6500</v>
      </c>
      <c r="J176" s="97" t="s">
        <v>1748</v>
      </c>
    </row>
    <row r="177" spans="1:10" x14ac:dyDescent="0.25">
      <c r="A177" s="92">
        <v>874</v>
      </c>
      <c r="B177" s="88" t="s">
        <v>772</v>
      </c>
      <c r="C177" s="93">
        <v>42369</v>
      </c>
      <c r="D177" s="93" t="s">
        <v>2490</v>
      </c>
      <c r="E177" s="94">
        <v>44000</v>
      </c>
      <c r="F177" s="95" t="str">
        <f t="shared" si="12"/>
        <v>801</v>
      </c>
      <c r="G177" s="95" t="str">
        <f t="shared" si="20"/>
        <v>8</v>
      </c>
      <c r="H177" s="95" t="s">
        <v>13</v>
      </c>
      <c r="I177" s="96">
        <f t="shared" si="11"/>
        <v>44000</v>
      </c>
      <c r="J177" s="97" t="s">
        <v>1748</v>
      </c>
    </row>
    <row r="178" spans="1:10" x14ac:dyDescent="0.25">
      <c r="A178" s="92">
        <v>1082</v>
      </c>
      <c r="B178" s="88" t="s">
        <v>773</v>
      </c>
      <c r="C178" s="93">
        <v>42369</v>
      </c>
      <c r="D178" s="93" t="s">
        <v>2490</v>
      </c>
      <c r="E178" s="94">
        <v>4900</v>
      </c>
      <c r="F178" s="95" t="str">
        <f t="shared" si="12"/>
        <v>808</v>
      </c>
      <c r="G178" s="95" t="s">
        <v>597</v>
      </c>
      <c r="H178" s="95" t="s">
        <v>13</v>
      </c>
      <c r="I178" s="96">
        <f t="shared" si="11"/>
        <v>4900</v>
      </c>
      <c r="J178" s="97" t="s">
        <v>1748</v>
      </c>
    </row>
    <row r="179" spans="1:10" x14ac:dyDescent="0.25">
      <c r="A179" s="92">
        <v>875</v>
      </c>
      <c r="B179" s="88" t="s">
        <v>774</v>
      </c>
      <c r="C179" s="93">
        <v>42369</v>
      </c>
      <c r="D179" s="93" t="s">
        <v>2490</v>
      </c>
      <c r="E179" s="94">
        <v>1100</v>
      </c>
      <c r="F179" s="95" t="str">
        <f t="shared" si="12"/>
        <v>801</v>
      </c>
      <c r="G179" s="95" t="str">
        <f t="shared" ref="G179:G185" si="21">LEFT(F179,1)</f>
        <v>8</v>
      </c>
      <c r="H179" s="95" t="s">
        <v>13</v>
      </c>
      <c r="I179" s="96">
        <f t="shared" si="11"/>
        <v>1100</v>
      </c>
      <c r="J179" s="97" t="s">
        <v>1748</v>
      </c>
    </row>
    <row r="180" spans="1:10" x14ac:dyDescent="0.25">
      <c r="A180" s="92">
        <v>876</v>
      </c>
      <c r="B180" s="88" t="s">
        <v>775</v>
      </c>
      <c r="C180" s="93">
        <v>42369</v>
      </c>
      <c r="D180" s="93" t="s">
        <v>2490</v>
      </c>
      <c r="E180" s="94">
        <v>17600</v>
      </c>
      <c r="F180" s="95" t="str">
        <f t="shared" si="12"/>
        <v>801</v>
      </c>
      <c r="G180" s="95" t="str">
        <f t="shared" si="21"/>
        <v>8</v>
      </c>
      <c r="H180" s="95" t="s">
        <v>13</v>
      </c>
      <c r="I180" s="96">
        <f t="shared" si="11"/>
        <v>17600</v>
      </c>
      <c r="J180" s="97" t="s">
        <v>1748</v>
      </c>
    </row>
    <row r="181" spans="1:10" x14ac:dyDescent="0.25">
      <c r="A181" s="92">
        <v>881</v>
      </c>
      <c r="B181" s="88" t="s">
        <v>776</v>
      </c>
      <c r="C181" s="93">
        <v>42369</v>
      </c>
      <c r="D181" s="93" t="s">
        <v>2490</v>
      </c>
      <c r="E181" s="94">
        <v>23800</v>
      </c>
      <c r="F181" s="95" t="str">
        <f t="shared" si="12"/>
        <v>801</v>
      </c>
      <c r="G181" s="95" t="str">
        <f t="shared" si="21"/>
        <v>8</v>
      </c>
      <c r="H181" s="95" t="s">
        <v>13</v>
      </c>
      <c r="I181" s="96">
        <f t="shared" si="11"/>
        <v>23800</v>
      </c>
      <c r="J181" s="97" t="s">
        <v>1748</v>
      </c>
    </row>
    <row r="182" spans="1:10" x14ac:dyDescent="0.25">
      <c r="A182" s="92">
        <v>877</v>
      </c>
      <c r="B182" s="88" t="s">
        <v>777</v>
      </c>
      <c r="C182" s="93">
        <v>42369</v>
      </c>
      <c r="D182" s="93" t="s">
        <v>2490</v>
      </c>
      <c r="E182" s="94">
        <v>2250</v>
      </c>
      <c r="F182" s="95" t="str">
        <f t="shared" si="12"/>
        <v>801</v>
      </c>
      <c r="G182" s="95" t="str">
        <f t="shared" si="21"/>
        <v>8</v>
      </c>
      <c r="H182" s="95" t="s">
        <v>13</v>
      </c>
      <c r="I182" s="96">
        <f t="shared" si="11"/>
        <v>2250</v>
      </c>
      <c r="J182" s="97" t="s">
        <v>1748</v>
      </c>
    </row>
    <row r="183" spans="1:10" x14ac:dyDescent="0.25">
      <c r="A183" s="92">
        <v>878</v>
      </c>
      <c r="B183" s="88" t="s">
        <v>778</v>
      </c>
      <c r="C183" s="93">
        <v>42369</v>
      </c>
      <c r="D183" s="93" t="s">
        <v>2490</v>
      </c>
      <c r="E183" s="94">
        <v>2250</v>
      </c>
      <c r="F183" s="95" t="str">
        <f t="shared" si="12"/>
        <v>801</v>
      </c>
      <c r="G183" s="95" t="str">
        <f t="shared" si="21"/>
        <v>8</v>
      </c>
      <c r="H183" s="95" t="s">
        <v>13</v>
      </c>
      <c r="I183" s="96">
        <f t="shared" si="11"/>
        <v>2250</v>
      </c>
      <c r="J183" s="97" t="s">
        <v>1748</v>
      </c>
    </row>
    <row r="184" spans="1:10" x14ac:dyDescent="0.25">
      <c r="A184" s="92">
        <v>879</v>
      </c>
      <c r="B184" s="88" t="s">
        <v>779</v>
      </c>
      <c r="C184" s="93">
        <v>42369</v>
      </c>
      <c r="D184" s="93" t="s">
        <v>2490</v>
      </c>
      <c r="E184" s="94">
        <v>2250</v>
      </c>
      <c r="F184" s="95" t="str">
        <f t="shared" si="12"/>
        <v>801</v>
      </c>
      <c r="G184" s="95" t="str">
        <f t="shared" si="21"/>
        <v>8</v>
      </c>
      <c r="H184" s="95" t="s">
        <v>13</v>
      </c>
      <c r="I184" s="96">
        <f t="shared" si="11"/>
        <v>2250</v>
      </c>
      <c r="J184" s="97" t="s">
        <v>1748</v>
      </c>
    </row>
    <row r="185" spans="1:10" x14ac:dyDescent="0.25">
      <c r="A185" s="92">
        <v>1083</v>
      </c>
      <c r="B185" s="88" t="s">
        <v>780</v>
      </c>
      <c r="C185" s="93">
        <v>42369</v>
      </c>
      <c r="D185" s="93" t="s">
        <v>2490</v>
      </c>
      <c r="E185" s="94">
        <v>1150</v>
      </c>
      <c r="F185" s="95" t="str">
        <f t="shared" si="12"/>
        <v>808</v>
      </c>
      <c r="G185" s="95" t="str">
        <f t="shared" si="21"/>
        <v>8</v>
      </c>
      <c r="H185" s="95" t="s">
        <v>13</v>
      </c>
      <c r="I185" s="96">
        <f t="shared" si="11"/>
        <v>1150</v>
      </c>
      <c r="J185" s="97" t="s">
        <v>1748</v>
      </c>
    </row>
    <row r="186" spans="1:10" x14ac:dyDescent="0.25">
      <c r="A186" s="92">
        <v>1084</v>
      </c>
      <c r="B186" s="88" t="s">
        <v>781</v>
      </c>
      <c r="C186" s="93">
        <v>42369</v>
      </c>
      <c r="D186" s="93" t="s">
        <v>2490</v>
      </c>
      <c r="E186" s="94">
        <v>1150</v>
      </c>
      <c r="F186" s="95" t="str">
        <f t="shared" si="12"/>
        <v>808</v>
      </c>
      <c r="G186" s="95" t="s">
        <v>597</v>
      </c>
      <c r="H186" s="95" t="s">
        <v>13</v>
      </c>
      <c r="I186" s="96">
        <f t="shared" si="11"/>
        <v>1150</v>
      </c>
      <c r="J186" s="97" t="s">
        <v>1748</v>
      </c>
    </row>
    <row r="187" spans="1:10" x14ac:dyDescent="0.25">
      <c r="A187" s="92">
        <v>880</v>
      </c>
      <c r="B187" s="88" t="s">
        <v>782</v>
      </c>
      <c r="C187" s="93">
        <v>42369</v>
      </c>
      <c r="D187" s="93" t="s">
        <v>2490</v>
      </c>
      <c r="E187" s="98">
        <v>7600</v>
      </c>
      <c r="F187" s="95" t="str">
        <f t="shared" si="12"/>
        <v>801</v>
      </c>
      <c r="G187" s="95" t="str">
        <f>LEFT(F187,1)</f>
        <v>8</v>
      </c>
      <c r="H187" s="95"/>
      <c r="I187" s="96">
        <f t="shared" si="11"/>
        <v>0</v>
      </c>
      <c r="J187" s="92"/>
    </row>
    <row r="188" spans="1:10" x14ac:dyDescent="0.25">
      <c r="A188" s="92">
        <v>1085</v>
      </c>
      <c r="B188" s="88" t="s">
        <v>783</v>
      </c>
      <c r="C188" s="93">
        <v>42369</v>
      </c>
      <c r="D188" s="93" t="s">
        <v>2490</v>
      </c>
      <c r="E188" s="94">
        <v>500</v>
      </c>
      <c r="F188" s="95" t="str">
        <f t="shared" si="12"/>
        <v>808</v>
      </c>
      <c r="G188" s="95" t="s">
        <v>597</v>
      </c>
      <c r="H188" s="95" t="s">
        <v>13</v>
      </c>
      <c r="I188" s="96">
        <f t="shared" si="11"/>
        <v>500</v>
      </c>
      <c r="J188" s="97" t="s">
        <v>1748</v>
      </c>
    </row>
    <row r="189" spans="1:10" x14ac:dyDescent="0.25">
      <c r="A189" s="92">
        <v>1086</v>
      </c>
      <c r="B189" s="88" t="s">
        <v>784</v>
      </c>
      <c r="C189" s="93">
        <v>42369</v>
      </c>
      <c r="D189" s="93" t="s">
        <v>2490</v>
      </c>
      <c r="E189" s="94">
        <v>500</v>
      </c>
      <c r="F189" s="95" t="str">
        <f t="shared" si="12"/>
        <v>808</v>
      </c>
      <c r="G189" s="95" t="s">
        <v>597</v>
      </c>
      <c r="H189" s="95" t="s">
        <v>13</v>
      </c>
      <c r="I189" s="96">
        <f t="shared" si="11"/>
        <v>500</v>
      </c>
      <c r="J189" s="97" t="s">
        <v>1748</v>
      </c>
    </row>
    <row r="190" spans="1:10" x14ac:dyDescent="0.25">
      <c r="A190" s="92">
        <v>1087</v>
      </c>
      <c r="B190" s="88" t="s">
        <v>785</v>
      </c>
      <c r="C190" s="93">
        <v>42369</v>
      </c>
      <c r="D190" s="93" t="s">
        <v>2490</v>
      </c>
      <c r="E190" s="94">
        <v>500</v>
      </c>
      <c r="F190" s="95" t="str">
        <f t="shared" si="12"/>
        <v>808</v>
      </c>
      <c r="G190" s="95" t="s">
        <v>597</v>
      </c>
      <c r="H190" s="95" t="s">
        <v>13</v>
      </c>
      <c r="I190" s="96">
        <f t="shared" si="11"/>
        <v>500</v>
      </c>
      <c r="J190" s="97" t="s">
        <v>1748</v>
      </c>
    </row>
    <row r="191" spans="1:10" x14ac:dyDescent="0.25">
      <c r="A191" s="92">
        <v>1088</v>
      </c>
      <c r="B191" s="88" t="s">
        <v>786</v>
      </c>
      <c r="C191" s="93">
        <v>42369</v>
      </c>
      <c r="D191" s="93" t="s">
        <v>2490</v>
      </c>
      <c r="E191" s="94">
        <v>500</v>
      </c>
      <c r="F191" s="95" t="str">
        <f t="shared" si="12"/>
        <v>808</v>
      </c>
      <c r="G191" s="95" t="s">
        <v>597</v>
      </c>
      <c r="H191" s="95" t="s">
        <v>13</v>
      </c>
      <c r="I191" s="96">
        <f t="shared" si="11"/>
        <v>500</v>
      </c>
      <c r="J191" s="97" t="s">
        <v>1748</v>
      </c>
    </row>
    <row r="192" spans="1:10" x14ac:dyDescent="0.25">
      <c r="A192" s="92">
        <v>1089</v>
      </c>
      <c r="B192" s="88" t="s">
        <v>787</v>
      </c>
      <c r="C192" s="93">
        <v>42369</v>
      </c>
      <c r="D192" s="93" t="s">
        <v>2490</v>
      </c>
      <c r="E192" s="94">
        <v>600</v>
      </c>
      <c r="F192" s="95" t="str">
        <f t="shared" si="12"/>
        <v>808</v>
      </c>
      <c r="G192" s="95" t="s">
        <v>597</v>
      </c>
      <c r="H192" s="95" t="s">
        <v>13</v>
      </c>
      <c r="I192" s="96">
        <f t="shared" si="11"/>
        <v>600</v>
      </c>
      <c r="J192" s="97" t="s">
        <v>1748</v>
      </c>
    </row>
    <row r="193" spans="1:10" x14ac:dyDescent="0.25">
      <c r="A193" s="92">
        <v>1090</v>
      </c>
      <c r="B193" s="88" t="s">
        <v>788</v>
      </c>
      <c r="C193" s="93">
        <v>42369</v>
      </c>
      <c r="D193" s="93" t="s">
        <v>2490</v>
      </c>
      <c r="E193" s="94">
        <v>600</v>
      </c>
      <c r="F193" s="95" t="str">
        <f t="shared" si="12"/>
        <v>808</v>
      </c>
      <c r="G193" s="95" t="s">
        <v>597</v>
      </c>
      <c r="H193" s="95" t="s">
        <v>13</v>
      </c>
      <c r="I193" s="96">
        <f t="shared" si="11"/>
        <v>600</v>
      </c>
      <c r="J193" s="97" t="s">
        <v>1748</v>
      </c>
    </row>
    <row r="194" spans="1:10" x14ac:dyDescent="0.25">
      <c r="A194" s="92">
        <v>1091</v>
      </c>
      <c r="B194" s="88" t="s">
        <v>789</v>
      </c>
      <c r="C194" s="93">
        <v>42369</v>
      </c>
      <c r="D194" s="93" t="s">
        <v>2490</v>
      </c>
      <c r="E194" s="94">
        <v>1200</v>
      </c>
      <c r="F194" s="95" t="str">
        <f t="shared" si="12"/>
        <v>808</v>
      </c>
      <c r="G194" s="95" t="s">
        <v>597</v>
      </c>
      <c r="H194" s="95" t="s">
        <v>13</v>
      </c>
      <c r="I194" s="96">
        <f t="shared" ref="I194:I257" si="22">+IF(H194&gt;0,E194,0)</f>
        <v>1200</v>
      </c>
      <c r="J194" s="97" t="s">
        <v>1748</v>
      </c>
    </row>
    <row r="195" spans="1:10" x14ac:dyDescent="0.25">
      <c r="A195" s="92">
        <v>1092</v>
      </c>
      <c r="B195" s="88" t="s">
        <v>790</v>
      </c>
      <c r="C195" s="93">
        <v>42369</v>
      </c>
      <c r="D195" s="93" t="s">
        <v>2490</v>
      </c>
      <c r="E195" s="94">
        <v>3000</v>
      </c>
      <c r="F195" s="95" t="str">
        <f t="shared" ref="F195:F258" si="23">RIGHT(B195,3)</f>
        <v>808</v>
      </c>
      <c r="G195" s="95" t="s">
        <v>597</v>
      </c>
      <c r="H195" s="95" t="s">
        <v>13</v>
      </c>
      <c r="I195" s="96">
        <f t="shared" si="22"/>
        <v>3000</v>
      </c>
      <c r="J195" s="97" t="s">
        <v>1748</v>
      </c>
    </row>
    <row r="196" spans="1:10" x14ac:dyDescent="0.25">
      <c r="A196" s="92">
        <v>1093</v>
      </c>
      <c r="B196" s="88" t="s">
        <v>791</v>
      </c>
      <c r="C196" s="93">
        <v>42369</v>
      </c>
      <c r="D196" s="93" t="s">
        <v>2490</v>
      </c>
      <c r="E196" s="98">
        <v>900</v>
      </c>
      <c r="F196" s="95" t="str">
        <f t="shared" si="23"/>
        <v>808</v>
      </c>
      <c r="G196" s="95" t="s">
        <v>597</v>
      </c>
      <c r="H196" s="95"/>
      <c r="I196" s="96">
        <f t="shared" si="22"/>
        <v>0</v>
      </c>
      <c r="J196" s="92"/>
    </row>
    <row r="197" spans="1:10" x14ac:dyDescent="0.25">
      <c r="A197" s="92">
        <v>1094</v>
      </c>
      <c r="B197" s="88" t="s">
        <v>792</v>
      </c>
      <c r="C197" s="93">
        <v>42369</v>
      </c>
      <c r="D197" s="93" t="s">
        <v>2490</v>
      </c>
      <c r="E197" s="94">
        <v>4850</v>
      </c>
      <c r="F197" s="95" t="str">
        <f t="shared" si="23"/>
        <v>808</v>
      </c>
      <c r="G197" s="95" t="str">
        <f t="shared" ref="G197:G199" si="24">LEFT(F197,1)</f>
        <v>8</v>
      </c>
      <c r="H197" s="95" t="s">
        <v>13</v>
      </c>
      <c r="I197" s="96">
        <f t="shared" si="22"/>
        <v>4850</v>
      </c>
      <c r="J197" s="97" t="s">
        <v>1748</v>
      </c>
    </row>
    <row r="198" spans="1:10" x14ac:dyDescent="0.25">
      <c r="A198" s="92">
        <v>1095</v>
      </c>
      <c r="B198" s="88" t="s">
        <v>793</v>
      </c>
      <c r="C198" s="93">
        <v>42369</v>
      </c>
      <c r="D198" s="93" t="s">
        <v>2490</v>
      </c>
      <c r="E198" s="94">
        <v>4850</v>
      </c>
      <c r="F198" s="95" t="str">
        <f t="shared" si="23"/>
        <v>808</v>
      </c>
      <c r="G198" s="95" t="str">
        <f t="shared" si="24"/>
        <v>8</v>
      </c>
      <c r="H198" s="95" t="s">
        <v>13</v>
      </c>
      <c r="I198" s="96">
        <f t="shared" si="22"/>
        <v>4850</v>
      </c>
      <c r="J198" s="97" t="s">
        <v>1748</v>
      </c>
    </row>
    <row r="199" spans="1:10" x14ac:dyDescent="0.25">
      <c r="A199" s="92">
        <v>1096</v>
      </c>
      <c r="B199" s="88" t="s">
        <v>794</v>
      </c>
      <c r="C199" s="93">
        <v>42369</v>
      </c>
      <c r="D199" s="93" t="s">
        <v>2490</v>
      </c>
      <c r="E199" s="94">
        <v>4850</v>
      </c>
      <c r="F199" s="95" t="str">
        <f t="shared" si="23"/>
        <v>808</v>
      </c>
      <c r="G199" s="95" t="str">
        <f t="shared" si="24"/>
        <v>8</v>
      </c>
      <c r="H199" s="95" t="s">
        <v>13</v>
      </c>
      <c r="I199" s="96">
        <f t="shared" si="22"/>
        <v>4850</v>
      </c>
      <c r="J199" s="97" t="s">
        <v>1748</v>
      </c>
    </row>
    <row r="200" spans="1:10" x14ac:dyDescent="0.25">
      <c r="A200" s="92">
        <v>1097</v>
      </c>
      <c r="B200" s="88" t="s">
        <v>795</v>
      </c>
      <c r="C200" s="93">
        <v>42424</v>
      </c>
      <c r="D200" s="93" t="s">
        <v>2490</v>
      </c>
      <c r="E200" s="98">
        <v>1994</v>
      </c>
      <c r="F200" s="95" t="str">
        <f t="shared" si="23"/>
        <v>808</v>
      </c>
      <c r="G200" s="95" t="s">
        <v>597</v>
      </c>
      <c r="H200" s="95"/>
      <c r="I200" s="96">
        <f t="shared" si="22"/>
        <v>0</v>
      </c>
      <c r="J200" s="92"/>
    </row>
    <row r="201" spans="1:10" x14ac:dyDescent="0.25">
      <c r="A201" s="92">
        <v>1104</v>
      </c>
      <c r="B201" s="88" t="s">
        <v>796</v>
      </c>
      <c r="C201" s="93">
        <v>42426</v>
      </c>
      <c r="D201" s="93" t="s">
        <v>2490</v>
      </c>
      <c r="E201" s="98">
        <v>2598</v>
      </c>
      <c r="F201" s="95" t="str">
        <f t="shared" si="23"/>
        <v>808</v>
      </c>
      <c r="G201" s="95" t="s">
        <v>597</v>
      </c>
      <c r="H201" s="95"/>
      <c r="I201" s="96">
        <f t="shared" si="22"/>
        <v>0</v>
      </c>
      <c r="J201" s="92"/>
    </row>
    <row r="202" spans="1:10" x14ac:dyDescent="0.25">
      <c r="A202" s="92">
        <v>1098</v>
      </c>
      <c r="B202" s="88" t="s">
        <v>797</v>
      </c>
      <c r="C202" s="93">
        <v>42426</v>
      </c>
      <c r="D202" s="93" t="s">
        <v>2490</v>
      </c>
      <c r="E202" s="98">
        <v>2598</v>
      </c>
      <c r="F202" s="95" t="str">
        <f t="shared" si="23"/>
        <v>808</v>
      </c>
      <c r="G202" s="95" t="s">
        <v>597</v>
      </c>
      <c r="H202" s="95"/>
      <c r="I202" s="96">
        <f t="shared" si="22"/>
        <v>0</v>
      </c>
      <c r="J202" s="92"/>
    </row>
    <row r="203" spans="1:10" x14ac:dyDescent="0.25">
      <c r="A203" s="92">
        <v>1105</v>
      </c>
      <c r="B203" s="88" t="s">
        <v>798</v>
      </c>
      <c r="C203" s="93">
        <v>42475</v>
      </c>
      <c r="D203" s="93" t="s">
        <v>2490</v>
      </c>
      <c r="E203" s="94">
        <v>764</v>
      </c>
      <c r="F203" s="95" t="str">
        <f t="shared" si="23"/>
        <v>808</v>
      </c>
      <c r="G203" s="95" t="s">
        <v>597</v>
      </c>
      <c r="H203" s="95" t="s">
        <v>13</v>
      </c>
      <c r="I203" s="96">
        <f t="shared" si="22"/>
        <v>764</v>
      </c>
      <c r="J203" s="102" t="s">
        <v>1749</v>
      </c>
    </row>
    <row r="204" spans="1:10" x14ac:dyDescent="0.25">
      <c r="A204" s="92">
        <v>1106</v>
      </c>
      <c r="B204" s="88" t="s">
        <v>799</v>
      </c>
      <c r="C204" s="93">
        <v>42475</v>
      </c>
      <c r="D204" s="93" t="s">
        <v>2490</v>
      </c>
      <c r="E204" s="94">
        <v>837</v>
      </c>
      <c r="F204" s="95" t="str">
        <f t="shared" si="23"/>
        <v>808</v>
      </c>
      <c r="G204" s="95" t="str">
        <f t="shared" ref="G204:G206" si="25">LEFT(F204,1)</f>
        <v>8</v>
      </c>
      <c r="H204" s="95" t="s">
        <v>13</v>
      </c>
      <c r="I204" s="96">
        <f t="shared" si="22"/>
        <v>837</v>
      </c>
      <c r="J204" s="102" t="s">
        <v>1749</v>
      </c>
    </row>
    <row r="205" spans="1:10" hidden="1" x14ac:dyDescent="0.25">
      <c r="A205" s="8">
        <v>1107</v>
      </c>
      <c r="B205" s="3" t="s">
        <v>800</v>
      </c>
      <c r="C205" s="9">
        <v>42475</v>
      </c>
      <c r="D205" s="9">
        <v>46022</v>
      </c>
      <c r="E205" s="14">
        <v>0</v>
      </c>
      <c r="F205" s="21" t="str">
        <f t="shared" si="23"/>
        <v>808</v>
      </c>
      <c r="G205" s="11" t="str">
        <f t="shared" si="25"/>
        <v>8</v>
      </c>
      <c r="H205" s="11" t="s">
        <v>13</v>
      </c>
      <c r="I205" s="7">
        <f t="shared" si="22"/>
        <v>0</v>
      </c>
      <c r="J205" s="19" t="s">
        <v>1749</v>
      </c>
    </row>
    <row r="206" spans="1:10" x14ac:dyDescent="0.25">
      <c r="A206" s="92">
        <v>1108</v>
      </c>
      <c r="B206" s="88" t="s">
        <v>801</v>
      </c>
      <c r="C206" s="93">
        <v>42475</v>
      </c>
      <c r="D206" s="93" t="s">
        <v>2490</v>
      </c>
      <c r="E206" s="94">
        <v>634.15</v>
      </c>
      <c r="F206" s="95" t="str">
        <f t="shared" si="23"/>
        <v>808</v>
      </c>
      <c r="G206" s="95" t="str">
        <f t="shared" si="25"/>
        <v>8</v>
      </c>
      <c r="H206" s="95" t="s">
        <v>13</v>
      </c>
      <c r="I206" s="96">
        <f t="shared" si="22"/>
        <v>634.15</v>
      </c>
      <c r="J206" s="102" t="s">
        <v>1749</v>
      </c>
    </row>
    <row r="207" spans="1:10" x14ac:dyDescent="0.25">
      <c r="A207" s="92">
        <v>1109</v>
      </c>
      <c r="B207" s="88" t="s">
        <v>802</v>
      </c>
      <c r="C207" s="93">
        <v>42475</v>
      </c>
      <c r="D207" s="93" t="s">
        <v>2490</v>
      </c>
      <c r="E207" s="94">
        <v>531.72</v>
      </c>
      <c r="F207" s="95" t="str">
        <f t="shared" si="23"/>
        <v>808</v>
      </c>
      <c r="G207" s="95" t="s">
        <v>597</v>
      </c>
      <c r="H207" s="95" t="s">
        <v>13</v>
      </c>
      <c r="I207" s="96">
        <f t="shared" si="22"/>
        <v>531.72</v>
      </c>
      <c r="J207" s="102" t="s">
        <v>1749</v>
      </c>
    </row>
    <row r="208" spans="1:10" x14ac:dyDescent="0.25">
      <c r="A208" s="92">
        <v>1110</v>
      </c>
      <c r="B208" s="88" t="s">
        <v>803</v>
      </c>
      <c r="C208" s="93">
        <v>42475</v>
      </c>
      <c r="D208" s="93" t="s">
        <v>2490</v>
      </c>
      <c r="E208" s="94">
        <v>3000</v>
      </c>
      <c r="F208" s="95" t="str">
        <f t="shared" si="23"/>
        <v>808</v>
      </c>
      <c r="G208" s="95" t="s">
        <v>597</v>
      </c>
      <c r="H208" s="95" t="s">
        <v>13</v>
      </c>
      <c r="I208" s="96">
        <f t="shared" si="22"/>
        <v>3000</v>
      </c>
      <c r="J208" s="102" t="s">
        <v>1749</v>
      </c>
    </row>
    <row r="209" spans="1:10" x14ac:dyDescent="0.25">
      <c r="A209" s="92">
        <v>1111</v>
      </c>
      <c r="B209" s="88" t="s">
        <v>804</v>
      </c>
      <c r="C209" s="93">
        <v>42531</v>
      </c>
      <c r="D209" s="93" t="s">
        <v>2490</v>
      </c>
      <c r="E209" s="94">
        <v>29570</v>
      </c>
      <c r="F209" s="95" t="str">
        <f t="shared" si="23"/>
        <v>808</v>
      </c>
      <c r="G209" s="95" t="str">
        <f t="shared" ref="G209:G210" si="26">LEFT(F209,1)</f>
        <v>8</v>
      </c>
      <c r="H209" s="95" t="s">
        <v>13</v>
      </c>
      <c r="I209" s="96">
        <f t="shared" si="22"/>
        <v>29570</v>
      </c>
      <c r="J209" s="97" t="s">
        <v>1748</v>
      </c>
    </row>
    <row r="210" spans="1:10" hidden="1" x14ac:dyDescent="0.25">
      <c r="A210" s="8">
        <v>1112</v>
      </c>
      <c r="B210" s="3" t="s">
        <v>805</v>
      </c>
      <c r="C210" s="9">
        <v>42536</v>
      </c>
      <c r="D210" s="9">
        <v>45291</v>
      </c>
      <c r="E210" s="10">
        <v>0</v>
      </c>
      <c r="F210" s="21" t="str">
        <f t="shared" si="23"/>
        <v>808</v>
      </c>
      <c r="G210" s="11" t="str">
        <f t="shared" si="26"/>
        <v>8</v>
      </c>
      <c r="H210" s="11"/>
      <c r="I210" s="7">
        <f t="shared" si="22"/>
        <v>0</v>
      </c>
      <c r="J210" s="8"/>
    </row>
    <row r="211" spans="1:10" hidden="1" x14ac:dyDescent="0.25">
      <c r="A211" s="8">
        <v>1113</v>
      </c>
      <c r="B211" s="3" t="s">
        <v>806</v>
      </c>
      <c r="C211" s="9">
        <v>42580</v>
      </c>
      <c r="D211" s="9">
        <v>45771</v>
      </c>
      <c r="E211" s="10">
        <v>0</v>
      </c>
      <c r="F211" s="21" t="str">
        <f t="shared" si="23"/>
        <v>808</v>
      </c>
      <c r="G211" s="11" t="s">
        <v>597</v>
      </c>
      <c r="H211" s="11"/>
      <c r="I211" s="7">
        <f t="shared" si="22"/>
        <v>0</v>
      </c>
      <c r="J211" s="8"/>
    </row>
    <row r="212" spans="1:10" x14ac:dyDescent="0.25">
      <c r="A212" s="92">
        <v>1114</v>
      </c>
      <c r="B212" s="88" t="s">
        <v>807</v>
      </c>
      <c r="C212" s="93">
        <v>42611</v>
      </c>
      <c r="D212" s="93" t="s">
        <v>2490</v>
      </c>
      <c r="E212" s="94">
        <v>3200</v>
      </c>
      <c r="F212" s="95" t="str">
        <f t="shared" si="23"/>
        <v>808</v>
      </c>
      <c r="G212" s="95" t="str">
        <f>LEFT(F212,1)</f>
        <v>8</v>
      </c>
      <c r="H212" s="95" t="s">
        <v>13</v>
      </c>
      <c r="I212" s="96">
        <f t="shared" si="22"/>
        <v>3200</v>
      </c>
      <c r="J212" s="97" t="s">
        <v>1748</v>
      </c>
    </row>
    <row r="213" spans="1:10" x14ac:dyDescent="0.25">
      <c r="A213" s="92">
        <v>1115</v>
      </c>
      <c r="B213" s="88" t="s">
        <v>808</v>
      </c>
      <c r="C213" s="93">
        <v>42635</v>
      </c>
      <c r="D213" s="93" t="s">
        <v>2490</v>
      </c>
      <c r="E213" s="94">
        <v>2308</v>
      </c>
      <c r="F213" s="95" t="str">
        <f t="shared" si="23"/>
        <v>808</v>
      </c>
      <c r="G213" s="95" t="s">
        <v>597</v>
      </c>
      <c r="H213" s="95" t="s">
        <v>13</v>
      </c>
      <c r="I213" s="96">
        <f t="shared" si="22"/>
        <v>2308</v>
      </c>
      <c r="J213" s="97" t="s">
        <v>1748</v>
      </c>
    </row>
    <row r="214" spans="1:10" x14ac:dyDescent="0.25">
      <c r="A214" s="92">
        <v>1116</v>
      </c>
      <c r="B214" s="88" t="s">
        <v>809</v>
      </c>
      <c r="C214" s="93">
        <v>42643</v>
      </c>
      <c r="D214" s="93" t="s">
        <v>2490</v>
      </c>
      <c r="E214" s="98">
        <v>1500</v>
      </c>
      <c r="F214" s="95" t="str">
        <f t="shared" si="23"/>
        <v>808</v>
      </c>
      <c r="G214" s="95" t="s">
        <v>597</v>
      </c>
      <c r="H214" s="95"/>
      <c r="I214" s="96">
        <f t="shared" si="22"/>
        <v>0</v>
      </c>
      <c r="J214" s="92"/>
    </row>
    <row r="215" spans="1:10" x14ac:dyDescent="0.25">
      <c r="A215" s="92">
        <v>1117</v>
      </c>
      <c r="B215" s="88" t="s">
        <v>810</v>
      </c>
      <c r="C215" s="93">
        <v>42647</v>
      </c>
      <c r="D215" s="93" t="s">
        <v>2490</v>
      </c>
      <c r="E215" s="94">
        <v>1525</v>
      </c>
      <c r="F215" s="95" t="str">
        <f t="shared" si="23"/>
        <v>808</v>
      </c>
      <c r="G215" s="95" t="str">
        <f t="shared" ref="G215:G216" si="27">LEFT(F215,1)</f>
        <v>8</v>
      </c>
      <c r="H215" s="95" t="s">
        <v>13</v>
      </c>
      <c r="I215" s="96">
        <f t="shared" si="22"/>
        <v>1525</v>
      </c>
      <c r="J215" s="97" t="s">
        <v>1748</v>
      </c>
    </row>
    <row r="216" spans="1:10" x14ac:dyDescent="0.25">
      <c r="A216" s="92">
        <v>1118</v>
      </c>
      <c r="B216" s="88" t="s">
        <v>811</v>
      </c>
      <c r="C216" s="93">
        <v>42788</v>
      </c>
      <c r="D216" s="93" t="s">
        <v>2490</v>
      </c>
      <c r="E216" s="94">
        <v>6062</v>
      </c>
      <c r="F216" s="95" t="str">
        <f t="shared" si="23"/>
        <v>808</v>
      </c>
      <c r="G216" s="95" t="str">
        <f t="shared" si="27"/>
        <v>8</v>
      </c>
      <c r="H216" s="95" t="s">
        <v>13</v>
      </c>
      <c r="I216" s="96">
        <f t="shared" si="22"/>
        <v>6062</v>
      </c>
      <c r="J216" s="97" t="s">
        <v>1748</v>
      </c>
    </row>
    <row r="217" spans="1:10" x14ac:dyDescent="0.25">
      <c r="A217" s="92">
        <v>1119</v>
      </c>
      <c r="B217" s="88" t="s">
        <v>812</v>
      </c>
      <c r="C217" s="93">
        <v>42808</v>
      </c>
      <c r="D217" s="93" t="s">
        <v>2490</v>
      </c>
      <c r="E217" s="94">
        <v>3000</v>
      </c>
      <c r="F217" s="95" t="str">
        <f t="shared" si="23"/>
        <v>808</v>
      </c>
      <c r="G217" s="95" t="s">
        <v>597</v>
      </c>
      <c r="H217" s="95" t="s">
        <v>13</v>
      </c>
      <c r="I217" s="96">
        <f t="shared" si="22"/>
        <v>3000</v>
      </c>
      <c r="J217" s="97" t="s">
        <v>1748</v>
      </c>
    </row>
    <row r="218" spans="1:10" x14ac:dyDescent="0.25">
      <c r="A218" s="92">
        <v>895</v>
      </c>
      <c r="B218" s="88" t="s">
        <v>813</v>
      </c>
      <c r="C218" s="93">
        <v>42844</v>
      </c>
      <c r="D218" s="93" t="s">
        <v>2490</v>
      </c>
      <c r="E218" s="94">
        <v>20524.5</v>
      </c>
      <c r="F218" s="95" t="str">
        <f t="shared" si="23"/>
        <v>806</v>
      </c>
      <c r="G218" s="95" t="str">
        <f>LEFT(F218,1)</f>
        <v>8</v>
      </c>
      <c r="H218" s="95" t="s">
        <v>13</v>
      </c>
      <c r="I218" s="96">
        <f t="shared" si="22"/>
        <v>20524.5</v>
      </c>
      <c r="J218" s="97" t="s">
        <v>1748</v>
      </c>
    </row>
    <row r="219" spans="1:10" x14ac:dyDescent="0.25">
      <c r="A219" s="92">
        <v>894</v>
      </c>
      <c r="B219" s="88" t="s">
        <v>814</v>
      </c>
      <c r="C219" s="93">
        <v>42852</v>
      </c>
      <c r="D219" s="93" t="s">
        <v>2490</v>
      </c>
      <c r="E219" s="94">
        <v>52107.93</v>
      </c>
      <c r="F219" s="95" t="str">
        <f t="shared" si="23"/>
        <v>806</v>
      </c>
      <c r="G219" s="95" t="s">
        <v>597</v>
      </c>
      <c r="H219" s="95" t="s">
        <v>13</v>
      </c>
      <c r="I219" s="96">
        <f t="shared" si="22"/>
        <v>52107.93</v>
      </c>
      <c r="J219" s="97" t="s">
        <v>1748</v>
      </c>
    </row>
    <row r="220" spans="1:10" x14ac:dyDescent="0.25">
      <c r="A220" s="92">
        <v>1120</v>
      </c>
      <c r="B220" s="88" t="s">
        <v>815</v>
      </c>
      <c r="C220" s="93">
        <v>42854</v>
      </c>
      <c r="D220" s="93" t="s">
        <v>2490</v>
      </c>
      <c r="E220" s="98">
        <v>17800</v>
      </c>
      <c r="F220" s="95" t="str">
        <f t="shared" si="23"/>
        <v>808</v>
      </c>
      <c r="G220" s="95" t="str">
        <f>LEFT(F220,1)</f>
        <v>8</v>
      </c>
      <c r="H220" s="95"/>
      <c r="I220" s="96">
        <f t="shared" si="22"/>
        <v>0</v>
      </c>
      <c r="J220" s="92"/>
    </row>
    <row r="221" spans="1:10" x14ac:dyDescent="0.25">
      <c r="A221" s="92">
        <v>1121</v>
      </c>
      <c r="B221" s="88" t="s">
        <v>816</v>
      </c>
      <c r="C221" s="93">
        <v>42866</v>
      </c>
      <c r="D221" s="93" t="s">
        <v>2490</v>
      </c>
      <c r="E221" s="94">
        <v>1039.83</v>
      </c>
      <c r="F221" s="95" t="str">
        <f t="shared" si="23"/>
        <v>808</v>
      </c>
      <c r="G221" s="95" t="s">
        <v>597</v>
      </c>
      <c r="H221" s="95" t="s">
        <v>13</v>
      </c>
      <c r="I221" s="96">
        <f t="shared" si="22"/>
        <v>1039.83</v>
      </c>
      <c r="J221" s="97" t="s">
        <v>1748</v>
      </c>
    </row>
    <row r="222" spans="1:10" x14ac:dyDescent="0.25">
      <c r="A222" s="92">
        <v>1122</v>
      </c>
      <c r="B222" s="88" t="s">
        <v>817</v>
      </c>
      <c r="C222" s="93">
        <v>42886</v>
      </c>
      <c r="D222" s="93" t="s">
        <v>2490</v>
      </c>
      <c r="E222" s="98">
        <v>595</v>
      </c>
      <c r="F222" s="95" t="str">
        <f t="shared" si="23"/>
        <v>808</v>
      </c>
      <c r="G222" s="95" t="str">
        <f t="shared" ref="G222:G223" si="28">LEFT(F222,1)</f>
        <v>8</v>
      </c>
      <c r="H222" s="95"/>
      <c r="I222" s="96">
        <f t="shared" si="22"/>
        <v>0</v>
      </c>
      <c r="J222" s="92"/>
    </row>
    <row r="223" spans="1:10" x14ac:dyDescent="0.25">
      <c r="A223" s="92">
        <v>1123</v>
      </c>
      <c r="B223" s="88" t="s">
        <v>818</v>
      </c>
      <c r="C223" s="93">
        <v>42886</v>
      </c>
      <c r="D223" s="93" t="s">
        <v>2490</v>
      </c>
      <c r="E223" s="98">
        <v>595</v>
      </c>
      <c r="F223" s="95" t="str">
        <f t="shared" si="23"/>
        <v>808</v>
      </c>
      <c r="G223" s="95" t="str">
        <f t="shared" si="28"/>
        <v>8</v>
      </c>
      <c r="H223" s="95"/>
      <c r="I223" s="96">
        <f t="shared" si="22"/>
        <v>0</v>
      </c>
      <c r="J223" s="92"/>
    </row>
    <row r="224" spans="1:10" x14ac:dyDescent="0.25">
      <c r="A224" s="92">
        <v>1124</v>
      </c>
      <c r="B224" s="88" t="s">
        <v>819</v>
      </c>
      <c r="C224" s="93">
        <v>42942</v>
      </c>
      <c r="D224" s="93" t="s">
        <v>2490</v>
      </c>
      <c r="E224" s="98">
        <v>679</v>
      </c>
      <c r="F224" s="95" t="str">
        <f t="shared" si="23"/>
        <v>808</v>
      </c>
      <c r="G224" s="95" t="s">
        <v>597</v>
      </c>
      <c r="H224" s="95"/>
      <c r="I224" s="96">
        <f t="shared" si="22"/>
        <v>0</v>
      </c>
      <c r="J224" s="92"/>
    </row>
    <row r="225" spans="1:10" x14ac:dyDescent="0.25">
      <c r="A225" s="92">
        <v>1125</v>
      </c>
      <c r="B225" s="88" t="s">
        <v>820</v>
      </c>
      <c r="C225" s="93">
        <v>42965</v>
      </c>
      <c r="D225" s="93" t="s">
        <v>2490</v>
      </c>
      <c r="E225" s="94">
        <v>3711.2</v>
      </c>
      <c r="F225" s="95" t="str">
        <f t="shared" si="23"/>
        <v>808</v>
      </c>
      <c r="G225" s="95" t="str">
        <f>LEFT(F225,1)</f>
        <v>8</v>
      </c>
      <c r="H225" s="95" t="s">
        <v>13</v>
      </c>
      <c r="I225" s="96">
        <f t="shared" si="22"/>
        <v>3711.2</v>
      </c>
      <c r="J225" s="97" t="s">
        <v>1748</v>
      </c>
    </row>
    <row r="226" spans="1:10" x14ac:dyDescent="0.25">
      <c r="A226" s="92">
        <v>1126</v>
      </c>
      <c r="B226" s="88" t="s">
        <v>821</v>
      </c>
      <c r="C226" s="93">
        <v>42978</v>
      </c>
      <c r="D226" s="93" t="s">
        <v>2490</v>
      </c>
      <c r="E226" s="94">
        <v>2349.59</v>
      </c>
      <c r="F226" s="95" t="str">
        <f t="shared" si="23"/>
        <v>808</v>
      </c>
      <c r="G226" s="95" t="s">
        <v>597</v>
      </c>
      <c r="H226" s="95" t="s">
        <v>13</v>
      </c>
      <c r="I226" s="96">
        <f t="shared" si="22"/>
        <v>2349.59</v>
      </c>
      <c r="J226" s="97" t="s">
        <v>1748</v>
      </c>
    </row>
    <row r="227" spans="1:10" x14ac:dyDescent="0.25">
      <c r="A227" s="92">
        <v>1127</v>
      </c>
      <c r="B227" s="88" t="s">
        <v>822</v>
      </c>
      <c r="C227" s="93">
        <v>43001</v>
      </c>
      <c r="D227" s="93" t="s">
        <v>2490</v>
      </c>
      <c r="E227" s="98">
        <v>5796</v>
      </c>
      <c r="F227" s="95" t="str">
        <f t="shared" si="23"/>
        <v>808</v>
      </c>
      <c r="G227" s="95" t="str">
        <f t="shared" ref="G227:G228" si="29">LEFT(F227,1)</f>
        <v>8</v>
      </c>
      <c r="H227" s="95"/>
      <c r="I227" s="96">
        <f t="shared" si="22"/>
        <v>0</v>
      </c>
      <c r="J227" s="92"/>
    </row>
    <row r="228" spans="1:10" x14ac:dyDescent="0.25">
      <c r="A228" s="92">
        <v>1128</v>
      </c>
      <c r="B228" s="88" t="s">
        <v>823</v>
      </c>
      <c r="C228" s="93">
        <v>43008</v>
      </c>
      <c r="D228" s="93" t="s">
        <v>2490</v>
      </c>
      <c r="E228" s="98">
        <v>1059.68</v>
      </c>
      <c r="F228" s="95" t="str">
        <f t="shared" si="23"/>
        <v>808</v>
      </c>
      <c r="G228" s="95" t="str">
        <f t="shared" si="29"/>
        <v>8</v>
      </c>
      <c r="H228" s="95"/>
      <c r="I228" s="96">
        <f t="shared" si="22"/>
        <v>0</v>
      </c>
      <c r="J228" s="92"/>
    </row>
    <row r="229" spans="1:10" x14ac:dyDescent="0.25">
      <c r="A229" s="92">
        <v>1130</v>
      </c>
      <c r="B229" s="88" t="s">
        <v>824</v>
      </c>
      <c r="C229" s="93">
        <v>43010</v>
      </c>
      <c r="D229" s="93" t="s">
        <v>2490</v>
      </c>
      <c r="E229" s="98">
        <v>854</v>
      </c>
      <c r="F229" s="95" t="str">
        <f t="shared" si="23"/>
        <v>808</v>
      </c>
      <c r="G229" s="95" t="s">
        <v>597</v>
      </c>
      <c r="H229" s="95"/>
      <c r="I229" s="96">
        <f t="shared" si="22"/>
        <v>0</v>
      </c>
      <c r="J229" s="92"/>
    </row>
    <row r="230" spans="1:10" x14ac:dyDescent="0.25">
      <c r="A230" s="92">
        <v>1131</v>
      </c>
      <c r="B230" s="88" t="s">
        <v>825</v>
      </c>
      <c r="C230" s="93">
        <v>43012</v>
      </c>
      <c r="D230" s="93" t="s">
        <v>2490</v>
      </c>
      <c r="E230" s="98">
        <v>510.42</v>
      </c>
      <c r="F230" s="95" t="str">
        <f t="shared" si="23"/>
        <v>808</v>
      </c>
      <c r="G230" s="95" t="s">
        <v>597</v>
      </c>
      <c r="H230" s="95"/>
      <c r="I230" s="96">
        <f t="shared" si="22"/>
        <v>0</v>
      </c>
      <c r="J230" s="92"/>
    </row>
    <row r="231" spans="1:10" x14ac:dyDescent="0.25">
      <c r="A231" s="92">
        <v>1132</v>
      </c>
      <c r="B231" s="88" t="s">
        <v>826</v>
      </c>
      <c r="C231" s="93">
        <v>43039</v>
      </c>
      <c r="D231" s="93" t="s">
        <v>2490</v>
      </c>
      <c r="E231" s="98">
        <v>750</v>
      </c>
      <c r="F231" s="95" t="str">
        <f t="shared" si="23"/>
        <v>808</v>
      </c>
      <c r="G231" s="95" t="str">
        <f t="shared" ref="G231:G232" si="30">LEFT(F231,1)</f>
        <v>8</v>
      </c>
      <c r="H231" s="95"/>
      <c r="I231" s="96">
        <f t="shared" si="22"/>
        <v>0</v>
      </c>
      <c r="J231" s="92"/>
    </row>
    <row r="232" spans="1:10" x14ac:dyDescent="0.25">
      <c r="A232" s="92">
        <v>1133</v>
      </c>
      <c r="B232" s="88" t="s">
        <v>827</v>
      </c>
      <c r="C232" s="93">
        <v>43130</v>
      </c>
      <c r="D232" s="93" t="s">
        <v>2490</v>
      </c>
      <c r="E232" s="94">
        <v>650</v>
      </c>
      <c r="F232" s="95" t="str">
        <f t="shared" si="23"/>
        <v>808</v>
      </c>
      <c r="G232" s="95" t="str">
        <f t="shared" si="30"/>
        <v>8</v>
      </c>
      <c r="H232" s="95" t="s">
        <v>13</v>
      </c>
      <c r="I232" s="96">
        <f t="shared" si="22"/>
        <v>650</v>
      </c>
      <c r="J232" s="97" t="s">
        <v>1748</v>
      </c>
    </row>
    <row r="233" spans="1:10" x14ac:dyDescent="0.25">
      <c r="A233" s="92">
        <v>1134</v>
      </c>
      <c r="B233" s="88" t="s">
        <v>828</v>
      </c>
      <c r="C233" s="93">
        <v>43132</v>
      </c>
      <c r="D233" s="93" t="s">
        <v>2490</v>
      </c>
      <c r="E233" s="94">
        <v>521</v>
      </c>
      <c r="F233" s="95" t="str">
        <f t="shared" si="23"/>
        <v>808</v>
      </c>
      <c r="G233" s="95" t="s">
        <v>597</v>
      </c>
      <c r="H233" s="95" t="s">
        <v>13</v>
      </c>
      <c r="I233" s="96">
        <f t="shared" si="22"/>
        <v>521</v>
      </c>
      <c r="J233" s="97" t="s">
        <v>1748</v>
      </c>
    </row>
    <row r="234" spans="1:10" x14ac:dyDescent="0.25">
      <c r="A234" s="92">
        <v>1135</v>
      </c>
      <c r="B234" s="88" t="s">
        <v>829</v>
      </c>
      <c r="C234" s="93">
        <v>43132</v>
      </c>
      <c r="D234" s="93" t="s">
        <v>2490</v>
      </c>
      <c r="E234" s="94">
        <v>521</v>
      </c>
      <c r="F234" s="95" t="str">
        <f t="shared" si="23"/>
        <v>808</v>
      </c>
      <c r="G234" s="95" t="s">
        <v>597</v>
      </c>
      <c r="H234" s="95" t="s">
        <v>13</v>
      </c>
      <c r="I234" s="96">
        <f t="shared" si="22"/>
        <v>521</v>
      </c>
      <c r="J234" s="97" t="s">
        <v>1748</v>
      </c>
    </row>
    <row r="235" spans="1:10" x14ac:dyDescent="0.25">
      <c r="A235" s="92">
        <v>1136</v>
      </c>
      <c r="B235" s="88" t="s">
        <v>830</v>
      </c>
      <c r="C235" s="93">
        <v>43146</v>
      </c>
      <c r="D235" s="93" t="s">
        <v>2490</v>
      </c>
      <c r="E235" s="94">
        <v>650</v>
      </c>
      <c r="F235" s="95" t="str">
        <f t="shared" si="23"/>
        <v>808</v>
      </c>
      <c r="G235" s="95" t="s">
        <v>597</v>
      </c>
      <c r="H235" s="95" t="s">
        <v>13</v>
      </c>
      <c r="I235" s="96">
        <f t="shared" si="22"/>
        <v>650</v>
      </c>
      <c r="J235" s="97" t="s">
        <v>1748</v>
      </c>
    </row>
    <row r="236" spans="1:10" x14ac:dyDescent="0.25">
      <c r="A236" s="92">
        <v>1137</v>
      </c>
      <c r="B236" s="88" t="s">
        <v>831</v>
      </c>
      <c r="C236" s="93">
        <v>43157</v>
      </c>
      <c r="D236" s="93" t="s">
        <v>2490</v>
      </c>
      <c r="E236" s="94">
        <v>650</v>
      </c>
      <c r="F236" s="95" t="str">
        <f t="shared" si="23"/>
        <v>808</v>
      </c>
      <c r="G236" s="95" t="s">
        <v>597</v>
      </c>
      <c r="H236" s="95" t="s">
        <v>13</v>
      </c>
      <c r="I236" s="96">
        <f t="shared" si="22"/>
        <v>650</v>
      </c>
      <c r="J236" s="97" t="s">
        <v>1748</v>
      </c>
    </row>
    <row r="237" spans="1:10" x14ac:dyDescent="0.25">
      <c r="A237" s="92">
        <v>1138</v>
      </c>
      <c r="B237" s="88" t="s">
        <v>832</v>
      </c>
      <c r="C237" s="93">
        <v>43157</v>
      </c>
      <c r="D237" s="93" t="s">
        <v>2490</v>
      </c>
      <c r="E237" s="94">
        <v>650</v>
      </c>
      <c r="F237" s="95" t="str">
        <f t="shared" si="23"/>
        <v>808</v>
      </c>
      <c r="G237" s="95" t="s">
        <v>597</v>
      </c>
      <c r="H237" s="95" t="s">
        <v>13</v>
      </c>
      <c r="I237" s="96">
        <f t="shared" si="22"/>
        <v>650</v>
      </c>
      <c r="J237" s="97" t="s">
        <v>1748</v>
      </c>
    </row>
    <row r="238" spans="1:10" x14ac:dyDescent="0.25">
      <c r="A238" s="92">
        <v>1139</v>
      </c>
      <c r="B238" s="88" t="s">
        <v>833</v>
      </c>
      <c r="C238" s="93">
        <v>43193</v>
      </c>
      <c r="D238" s="93" t="s">
        <v>2490</v>
      </c>
      <c r="E238" s="98">
        <v>608</v>
      </c>
      <c r="F238" s="95" t="str">
        <f t="shared" si="23"/>
        <v>808</v>
      </c>
      <c r="G238" s="95" t="str">
        <f t="shared" ref="G238:G244" si="31">LEFT(F238,1)</f>
        <v>8</v>
      </c>
      <c r="H238" s="95"/>
      <c r="I238" s="96">
        <f t="shared" si="22"/>
        <v>0</v>
      </c>
      <c r="J238" s="92"/>
    </row>
    <row r="239" spans="1:10" x14ac:dyDescent="0.25">
      <c r="A239" s="92">
        <v>1140</v>
      </c>
      <c r="B239" s="88" t="s">
        <v>834</v>
      </c>
      <c r="C239" s="93">
        <v>43193</v>
      </c>
      <c r="D239" s="93" t="s">
        <v>2490</v>
      </c>
      <c r="E239" s="98">
        <v>608</v>
      </c>
      <c r="F239" s="95" t="str">
        <f t="shared" si="23"/>
        <v>808</v>
      </c>
      <c r="G239" s="95" t="str">
        <f t="shared" si="31"/>
        <v>8</v>
      </c>
      <c r="H239" s="95"/>
      <c r="I239" s="96">
        <f t="shared" si="22"/>
        <v>0</v>
      </c>
      <c r="J239" s="92"/>
    </row>
    <row r="240" spans="1:10" x14ac:dyDescent="0.25">
      <c r="A240" s="92">
        <v>1141</v>
      </c>
      <c r="B240" s="88" t="s">
        <v>835</v>
      </c>
      <c r="C240" s="93">
        <v>43193</v>
      </c>
      <c r="D240" s="93" t="s">
        <v>2490</v>
      </c>
      <c r="E240" s="98">
        <v>608</v>
      </c>
      <c r="F240" s="95" t="str">
        <f t="shared" si="23"/>
        <v>808</v>
      </c>
      <c r="G240" s="95" t="str">
        <f t="shared" si="31"/>
        <v>8</v>
      </c>
      <c r="H240" s="95"/>
      <c r="I240" s="96">
        <f t="shared" si="22"/>
        <v>0</v>
      </c>
      <c r="J240" s="92"/>
    </row>
    <row r="241" spans="1:10" x14ac:dyDescent="0.25">
      <c r="A241" s="92">
        <v>1142</v>
      </c>
      <c r="B241" s="88" t="s">
        <v>836</v>
      </c>
      <c r="C241" s="93">
        <v>43193</v>
      </c>
      <c r="D241" s="93" t="s">
        <v>2490</v>
      </c>
      <c r="E241" s="98">
        <v>608</v>
      </c>
      <c r="F241" s="95" t="str">
        <f t="shared" si="23"/>
        <v>808</v>
      </c>
      <c r="G241" s="95" t="str">
        <f t="shared" si="31"/>
        <v>8</v>
      </c>
      <c r="H241" s="95"/>
      <c r="I241" s="96">
        <f t="shared" si="22"/>
        <v>0</v>
      </c>
      <c r="J241" s="92"/>
    </row>
    <row r="242" spans="1:10" x14ac:dyDescent="0.25">
      <c r="A242" s="92">
        <v>1143</v>
      </c>
      <c r="B242" s="88" t="s">
        <v>837</v>
      </c>
      <c r="C242" s="93">
        <v>43196</v>
      </c>
      <c r="D242" s="93" t="s">
        <v>2490</v>
      </c>
      <c r="E242" s="94">
        <v>2937</v>
      </c>
      <c r="F242" s="95" t="str">
        <f t="shared" si="23"/>
        <v>808</v>
      </c>
      <c r="G242" s="95" t="str">
        <f t="shared" si="31"/>
        <v>8</v>
      </c>
      <c r="H242" s="95" t="s">
        <v>13</v>
      </c>
      <c r="I242" s="96">
        <f t="shared" si="22"/>
        <v>2937</v>
      </c>
      <c r="J242" s="97" t="s">
        <v>1748</v>
      </c>
    </row>
    <row r="243" spans="1:10" x14ac:dyDescent="0.25">
      <c r="A243" s="92">
        <v>1144</v>
      </c>
      <c r="B243" s="88" t="s">
        <v>838</v>
      </c>
      <c r="C243" s="93">
        <v>43196</v>
      </c>
      <c r="D243" s="93" t="s">
        <v>2490</v>
      </c>
      <c r="E243" s="94">
        <v>2937</v>
      </c>
      <c r="F243" s="95" t="str">
        <f t="shared" si="23"/>
        <v>808</v>
      </c>
      <c r="G243" s="95" t="str">
        <f t="shared" si="31"/>
        <v>8</v>
      </c>
      <c r="H243" s="95" t="s">
        <v>13</v>
      </c>
      <c r="I243" s="96">
        <f t="shared" si="22"/>
        <v>2937</v>
      </c>
      <c r="J243" s="97" t="s">
        <v>1748</v>
      </c>
    </row>
    <row r="244" spans="1:10" x14ac:dyDescent="0.25">
      <c r="A244" s="92">
        <v>1145</v>
      </c>
      <c r="B244" s="88" t="s">
        <v>839</v>
      </c>
      <c r="C244" s="93">
        <v>43196</v>
      </c>
      <c r="D244" s="93" t="s">
        <v>2490</v>
      </c>
      <c r="E244" s="94">
        <v>2116</v>
      </c>
      <c r="F244" s="95" t="str">
        <f t="shared" si="23"/>
        <v>808</v>
      </c>
      <c r="G244" s="95" t="str">
        <f t="shared" si="31"/>
        <v>8</v>
      </c>
      <c r="H244" s="95" t="s">
        <v>13</v>
      </c>
      <c r="I244" s="96">
        <f t="shared" si="22"/>
        <v>2116</v>
      </c>
      <c r="J244" s="97" t="s">
        <v>1748</v>
      </c>
    </row>
    <row r="245" spans="1:10" hidden="1" x14ac:dyDescent="0.25">
      <c r="A245" s="8">
        <v>1146</v>
      </c>
      <c r="B245" s="3" t="s">
        <v>840</v>
      </c>
      <c r="C245" s="9">
        <v>43220</v>
      </c>
      <c r="D245" s="9">
        <v>46022</v>
      </c>
      <c r="E245" s="14">
        <v>0</v>
      </c>
      <c r="F245" s="21" t="str">
        <f t="shared" si="23"/>
        <v>809</v>
      </c>
      <c r="G245" s="11" t="s">
        <v>597</v>
      </c>
      <c r="H245" s="11" t="s">
        <v>13</v>
      </c>
      <c r="I245" s="7">
        <f t="shared" si="22"/>
        <v>0</v>
      </c>
      <c r="J245" s="19" t="s">
        <v>1749</v>
      </c>
    </row>
    <row r="246" spans="1:10" hidden="1" x14ac:dyDescent="0.25">
      <c r="A246" s="8">
        <v>1147</v>
      </c>
      <c r="B246" s="3" t="s">
        <v>841</v>
      </c>
      <c r="C246" s="9">
        <v>43245</v>
      </c>
      <c r="D246" s="9">
        <v>46022</v>
      </c>
      <c r="E246" s="14">
        <v>0</v>
      </c>
      <c r="F246" s="21" t="str">
        <f t="shared" si="23"/>
        <v>809</v>
      </c>
      <c r="G246" s="11" t="s">
        <v>597</v>
      </c>
      <c r="H246" s="11" t="s">
        <v>13</v>
      </c>
      <c r="I246" s="7">
        <f t="shared" si="22"/>
        <v>0</v>
      </c>
      <c r="J246" s="19" t="s">
        <v>1749</v>
      </c>
    </row>
    <row r="247" spans="1:10" x14ac:dyDescent="0.25">
      <c r="A247" s="92">
        <v>1148</v>
      </c>
      <c r="B247" s="88" t="s">
        <v>842</v>
      </c>
      <c r="C247" s="93">
        <v>43249</v>
      </c>
      <c r="D247" s="93" t="s">
        <v>2490</v>
      </c>
      <c r="E247" s="94">
        <v>3190</v>
      </c>
      <c r="F247" s="95" t="str">
        <f t="shared" si="23"/>
        <v>809</v>
      </c>
      <c r="G247" s="95" t="s">
        <v>597</v>
      </c>
      <c r="H247" s="95" t="s">
        <v>13</v>
      </c>
      <c r="I247" s="96">
        <f t="shared" si="22"/>
        <v>3190</v>
      </c>
      <c r="J247" s="97" t="s">
        <v>1748</v>
      </c>
    </row>
    <row r="248" spans="1:10" hidden="1" x14ac:dyDescent="0.25">
      <c r="A248" s="8">
        <v>1149</v>
      </c>
      <c r="B248" s="3" t="s">
        <v>843</v>
      </c>
      <c r="C248" s="9">
        <v>43285</v>
      </c>
      <c r="D248" s="9">
        <v>45727</v>
      </c>
      <c r="E248" s="14">
        <v>0</v>
      </c>
      <c r="F248" s="21" t="str">
        <f t="shared" si="23"/>
        <v>809</v>
      </c>
      <c r="G248" s="11" t="str">
        <f t="shared" ref="G248:G253" si="32">LEFT(F248,1)</f>
        <v>8</v>
      </c>
      <c r="H248" s="11" t="s">
        <v>13</v>
      </c>
      <c r="I248" s="7">
        <f t="shared" si="22"/>
        <v>0</v>
      </c>
      <c r="J248" s="18" t="s">
        <v>1748</v>
      </c>
    </row>
    <row r="249" spans="1:10" x14ac:dyDescent="0.25">
      <c r="A249" s="92">
        <v>882</v>
      </c>
      <c r="B249" s="88" t="s">
        <v>844</v>
      </c>
      <c r="C249" s="93">
        <v>43312</v>
      </c>
      <c r="D249" s="93" t="s">
        <v>2490</v>
      </c>
      <c r="E249" s="94">
        <v>900</v>
      </c>
      <c r="F249" s="95" t="str">
        <f t="shared" si="23"/>
        <v>801</v>
      </c>
      <c r="G249" s="95" t="str">
        <f t="shared" si="32"/>
        <v>8</v>
      </c>
      <c r="H249" s="95" t="s">
        <v>13</v>
      </c>
      <c r="I249" s="96">
        <f t="shared" si="22"/>
        <v>900</v>
      </c>
      <c r="J249" s="97" t="s">
        <v>1748</v>
      </c>
    </row>
    <row r="250" spans="1:10" x14ac:dyDescent="0.25">
      <c r="A250" s="92">
        <v>1150</v>
      </c>
      <c r="B250" s="88" t="s">
        <v>845</v>
      </c>
      <c r="C250" s="93">
        <v>43328</v>
      </c>
      <c r="D250" s="93" t="s">
        <v>2490</v>
      </c>
      <c r="E250" s="94">
        <v>2440.1999999999998</v>
      </c>
      <c r="F250" s="95" t="str">
        <f t="shared" si="23"/>
        <v>809</v>
      </c>
      <c r="G250" s="95" t="str">
        <f t="shared" si="32"/>
        <v>8</v>
      </c>
      <c r="H250" s="95" t="s">
        <v>13</v>
      </c>
      <c r="I250" s="96">
        <f t="shared" si="22"/>
        <v>2440.1999999999998</v>
      </c>
      <c r="J250" s="97" t="s">
        <v>1748</v>
      </c>
    </row>
    <row r="251" spans="1:10" x14ac:dyDescent="0.25">
      <c r="A251" s="92">
        <v>1151</v>
      </c>
      <c r="B251" s="88" t="s">
        <v>846</v>
      </c>
      <c r="C251" s="93">
        <v>43328</v>
      </c>
      <c r="D251" s="93" t="s">
        <v>2490</v>
      </c>
      <c r="E251" s="94">
        <v>1815.5</v>
      </c>
      <c r="F251" s="95" t="str">
        <f t="shared" si="23"/>
        <v>809</v>
      </c>
      <c r="G251" s="95" t="str">
        <f t="shared" si="32"/>
        <v>8</v>
      </c>
      <c r="H251" s="95" t="s">
        <v>13</v>
      </c>
      <c r="I251" s="96">
        <f t="shared" si="22"/>
        <v>1815.5</v>
      </c>
      <c r="J251" s="97" t="s">
        <v>1748</v>
      </c>
    </row>
    <row r="252" spans="1:10" x14ac:dyDescent="0.25">
      <c r="A252" s="92">
        <v>1152</v>
      </c>
      <c r="B252" s="88" t="s">
        <v>847</v>
      </c>
      <c r="C252" s="93">
        <v>43328</v>
      </c>
      <c r="D252" s="93" t="s">
        <v>2490</v>
      </c>
      <c r="E252" s="94">
        <v>8413.65</v>
      </c>
      <c r="F252" s="95" t="str">
        <f t="shared" si="23"/>
        <v>809</v>
      </c>
      <c r="G252" s="95" t="str">
        <f t="shared" si="32"/>
        <v>8</v>
      </c>
      <c r="H252" s="95" t="s">
        <v>13</v>
      </c>
      <c r="I252" s="96">
        <f t="shared" si="22"/>
        <v>8413.65</v>
      </c>
      <c r="J252" s="97" t="s">
        <v>1748</v>
      </c>
    </row>
    <row r="253" spans="1:10" x14ac:dyDescent="0.25">
      <c r="A253" s="92">
        <v>1153</v>
      </c>
      <c r="B253" s="88" t="s">
        <v>848</v>
      </c>
      <c r="C253" s="93">
        <v>43373</v>
      </c>
      <c r="D253" s="93" t="s">
        <v>2490</v>
      </c>
      <c r="E253" s="94">
        <v>8500</v>
      </c>
      <c r="F253" s="95" t="str">
        <f t="shared" si="23"/>
        <v>809</v>
      </c>
      <c r="G253" s="95" t="str">
        <f t="shared" si="32"/>
        <v>8</v>
      </c>
      <c r="H253" s="95" t="s">
        <v>13</v>
      </c>
      <c r="I253" s="96">
        <f t="shared" si="22"/>
        <v>8500</v>
      </c>
      <c r="J253" s="97" t="s">
        <v>1748</v>
      </c>
    </row>
    <row r="254" spans="1:10" hidden="1" x14ac:dyDescent="0.25">
      <c r="A254" s="8">
        <v>1154</v>
      </c>
      <c r="B254" s="3" t="s">
        <v>849</v>
      </c>
      <c r="C254" s="9">
        <v>43431</v>
      </c>
      <c r="D254" s="9">
        <v>45351</v>
      </c>
      <c r="E254" s="10">
        <v>0</v>
      </c>
      <c r="F254" s="21" t="str">
        <f t="shared" si="23"/>
        <v>809</v>
      </c>
      <c r="G254" s="11" t="s">
        <v>597</v>
      </c>
      <c r="H254" s="11"/>
      <c r="I254" s="7">
        <f t="shared" si="22"/>
        <v>0</v>
      </c>
      <c r="J254" s="8"/>
    </row>
    <row r="255" spans="1:10" x14ac:dyDescent="0.25">
      <c r="A255" s="92">
        <v>1155</v>
      </c>
      <c r="B255" s="88" t="s">
        <v>850</v>
      </c>
      <c r="C255" s="93">
        <v>43434</v>
      </c>
      <c r="D255" s="93" t="s">
        <v>2490</v>
      </c>
      <c r="E255" s="94">
        <v>4300</v>
      </c>
      <c r="F255" s="95" t="str">
        <f t="shared" si="23"/>
        <v>809</v>
      </c>
      <c r="G255" s="95" t="s">
        <v>597</v>
      </c>
      <c r="H255" s="95" t="s">
        <v>13</v>
      </c>
      <c r="I255" s="96">
        <f t="shared" si="22"/>
        <v>4300</v>
      </c>
      <c r="J255" s="97" t="s">
        <v>1748</v>
      </c>
    </row>
    <row r="256" spans="1:10" x14ac:dyDescent="0.25">
      <c r="A256" s="92">
        <v>1156</v>
      </c>
      <c r="B256" s="88" t="s">
        <v>851</v>
      </c>
      <c r="C256" s="93">
        <v>43439</v>
      </c>
      <c r="D256" s="93" t="s">
        <v>2490</v>
      </c>
      <c r="E256" s="98">
        <v>915.45</v>
      </c>
      <c r="F256" s="95" t="str">
        <f t="shared" si="23"/>
        <v>809</v>
      </c>
      <c r="G256" s="95" t="str">
        <f t="shared" ref="G256:G263" si="33">LEFT(F256,1)</f>
        <v>8</v>
      </c>
      <c r="H256" s="95"/>
      <c r="I256" s="96">
        <f t="shared" si="22"/>
        <v>0</v>
      </c>
      <c r="J256" s="92"/>
    </row>
    <row r="257" spans="1:10" x14ac:dyDescent="0.25">
      <c r="A257" s="92">
        <v>1157</v>
      </c>
      <c r="B257" s="88" t="s">
        <v>852</v>
      </c>
      <c r="C257" s="93">
        <v>43439</v>
      </c>
      <c r="D257" s="93" t="s">
        <v>2490</v>
      </c>
      <c r="E257" s="98">
        <v>915.44</v>
      </c>
      <c r="F257" s="95" t="str">
        <f t="shared" si="23"/>
        <v>809</v>
      </c>
      <c r="G257" s="95" t="str">
        <f t="shared" si="33"/>
        <v>8</v>
      </c>
      <c r="H257" s="95"/>
      <c r="I257" s="96">
        <f t="shared" si="22"/>
        <v>0</v>
      </c>
      <c r="J257" s="92"/>
    </row>
    <row r="258" spans="1:10" x14ac:dyDescent="0.25">
      <c r="A258" s="92">
        <v>1158</v>
      </c>
      <c r="B258" s="88" t="s">
        <v>853</v>
      </c>
      <c r="C258" s="93">
        <v>43445</v>
      </c>
      <c r="D258" s="93" t="s">
        <v>2490</v>
      </c>
      <c r="E258" s="94">
        <v>6950</v>
      </c>
      <c r="F258" s="95" t="str">
        <f t="shared" si="23"/>
        <v>809</v>
      </c>
      <c r="G258" s="95" t="str">
        <f t="shared" si="33"/>
        <v>8</v>
      </c>
      <c r="H258" s="95" t="s">
        <v>13</v>
      </c>
      <c r="I258" s="96">
        <f t="shared" ref="I258:I321" si="34">+IF(H258&gt;0,E258,0)</f>
        <v>6950</v>
      </c>
      <c r="J258" s="97" t="s">
        <v>1748</v>
      </c>
    </row>
    <row r="259" spans="1:10" x14ac:dyDescent="0.25">
      <c r="A259" s="92">
        <v>1159</v>
      </c>
      <c r="B259" s="88" t="s">
        <v>854</v>
      </c>
      <c r="C259" s="93">
        <v>43461</v>
      </c>
      <c r="D259" s="93" t="s">
        <v>2490</v>
      </c>
      <c r="E259" s="94">
        <v>1528.9</v>
      </c>
      <c r="F259" s="95" t="str">
        <f t="shared" ref="F259:F322" si="35">RIGHT(B259,3)</f>
        <v>809</v>
      </c>
      <c r="G259" s="95" t="str">
        <f t="shared" si="33"/>
        <v>8</v>
      </c>
      <c r="H259" s="95" t="s">
        <v>13</v>
      </c>
      <c r="I259" s="96">
        <f t="shared" si="34"/>
        <v>1528.9</v>
      </c>
      <c r="J259" s="97" t="s">
        <v>1748</v>
      </c>
    </row>
    <row r="260" spans="1:10" x14ac:dyDescent="0.25">
      <c r="A260" s="92">
        <v>1160</v>
      </c>
      <c r="B260" s="88" t="s">
        <v>855</v>
      </c>
      <c r="C260" s="93">
        <v>43465</v>
      </c>
      <c r="D260" s="93" t="s">
        <v>2490</v>
      </c>
      <c r="E260" s="94">
        <v>4171.8500000000004</v>
      </c>
      <c r="F260" s="95" t="str">
        <f t="shared" si="35"/>
        <v>809</v>
      </c>
      <c r="G260" s="95" t="str">
        <f t="shared" si="33"/>
        <v>8</v>
      </c>
      <c r="H260" s="95" t="s">
        <v>13</v>
      </c>
      <c r="I260" s="96">
        <f t="shared" si="34"/>
        <v>4171.8500000000004</v>
      </c>
      <c r="J260" s="97" t="s">
        <v>1748</v>
      </c>
    </row>
    <row r="261" spans="1:10" x14ac:dyDescent="0.25">
      <c r="A261" s="92">
        <v>1161</v>
      </c>
      <c r="B261" s="88" t="s">
        <v>856</v>
      </c>
      <c r="C261" s="93">
        <v>43465</v>
      </c>
      <c r="D261" s="93" t="s">
        <v>2490</v>
      </c>
      <c r="E261" s="94">
        <v>2054.9</v>
      </c>
      <c r="F261" s="95" t="str">
        <f t="shared" si="35"/>
        <v>809</v>
      </c>
      <c r="G261" s="95" t="str">
        <f t="shared" si="33"/>
        <v>8</v>
      </c>
      <c r="H261" s="95" t="s">
        <v>13</v>
      </c>
      <c r="I261" s="96">
        <f t="shared" si="34"/>
        <v>2054.9</v>
      </c>
      <c r="J261" s="97" t="s">
        <v>1748</v>
      </c>
    </row>
    <row r="262" spans="1:10" x14ac:dyDescent="0.25">
      <c r="A262" s="92">
        <v>1162</v>
      </c>
      <c r="B262" s="88" t="s">
        <v>857</v>
      </c>
      <c r="C262" s="93">
        <v>43486</v>
      </c>
      <c r="D262" s="93" t="s">
        <v>2490</v>
      </c>
      <c r="E262" s="94">
        <v>1594.08</v>
      </c>
      <c r="F262" s="95" t="str">
        <f t="shared" si="35"/>
        <v>809</v>
      </c>
      <c r="G262" s="95" t="str">
        <f t="shared" si="33"/>
        <v>8</v>
      </c>
      <c r="H262" s="95" t="s">
        <v>13</v>
      </c>
      <c r="I262" s="96">
        <f t="shared" si="34"/>
        <v>1594.08</v>
      </c>
      <c r="J262" s="97" t="s">
        <v>1748</v>
      </c>
    </row>
    <row r="263" spans="1:10" x14ac:dyDescent="0.25">
      <c r="A263" s="92">
        <v>1163</v>
      </c>
      <c r="B263" s="88" t="s">
        <v>858</v>
      </c>
      <c r="C263" s="93">
        <v>43486</v>
      </c>
      <c r="D263" s="93" t="s">
        <v>2490</v>
      </c>
      <c r="E263" s="94">
        <v>1318.56</v>
      </c>
      <c r="F263" s="95" t="str">
        <f t="shared" si="35"/>
        <v>809</v>
      </c>
      <c r="G263" s="95" t="str">
        <f t="shared" si="33"/>
        <v>8</v>
      </c>
      <c r="H263" s="95" t="s">
        <v>13</v>
      </c>
      <c r="I263" s="96">
        <f t="shared" si="34"/>
        <v>1318.56</v>
      </c>
      <c r="J263" s="97" t="s">
        <v>1748</v>
      </c>
    </row>
    <row r="264" spans="1:10" x14ac:dyDescent="0.25">
      <c r="A264" s="92">
        <v>1164</v>
      </c>
      <c r="B264" s="88" t="s">
        <v>859</v>
      </c>
      <c r="C264" s="93">
        <v>43488</v>
      </c>
      <c r="D264" s="93" t="s">
        <v>2490</v>
      </c>
      <c r="E264" s="98">
        <v>1242</v>
      </c>
      <c r="F264" s="95" t="str">
        <f t="shared" si="35"/>
        <v>809</v>
      </c>
      <c r="G264" s="95" t="s">
        <v>597</v>
      </c>
      <c r="H264" s="95"/>
      <c r="I264" s="96">
        <f t="shared" si="34"/>
        <v>0</v>
      </c>
      <c r="J264" s="92"/>
    </row>
    <row r="265" spans="1:10" x14ac:dyDescent="0.25">
      <c r="A265" s="92">
        <v>1165</v>
      </c>
      <c r="B265" s="88" t="s">
        <v>860</v>
      </c>
      <c r="C265" s="93">
        <v>43493</v>
      </c>
      <c r="D265" s="93" t="s">
        <v>2490</v>
      </c>
      <c r="E265" s="94">
        <v>2850</v>
      </c>
      <c r="F265" s="95" t="str">
        <f t="shared" si="35"/>
        <v>809</v>
      </c>
      <c r="G265" s="95" t="s">
        <v>597</v>
      </c>
      <c r="H265" s="95" t="s">
        <v>13</v>
      </c>
      <c r="I265" s="96">
        <f t="shared" si="34"/>
        <v>2850</v>
      </c>
      <c r="J265" s="97" t="s">
        <v>1748</v>
      </c>
    </row>
    <row r="266" spans="1:10" x14ac:dyDescent="0.25">
      <c r="A266" s="92">
        <v>1166</v>
      </c>
      <c r="B266" s="88" t="s">
        <v>861</v>
      </c>
      <c r="C266" s="93">
        <v>43507</v>
      </c>
      <c r="D266" s="93" t="s">
        <v>2490</v>
      </c>
      <c r="E266" s="94">
        <v>1320</v>
      </c>
      <c r="F266" s="95" t="str">
        <f t="shared" si="35"/>
        <v>809</v>
      </c>
      <c r="G266" s="95" t="s">
        <v>597</v>
      </c>
      <c r="H266" s="95" t="s">
        <v>13</v>
      </c>
      <c r="I266" s="96">
        <f t="shared" si="34"/>
        <v>1320</v>
      </c>
      <c r="J266" s="97" t="s">
        <v>1748</v>
      </c>
    </row>
    <row r="267" spans="1:10" x14ac:dyDescent="0.25">
      <c r="A267" s="92">
        <v>1167</v>
      </c>
      <c r="B267" s="88" t="s">
        <v>862</v>
      </c>
      <c r="C267" s="93">
        <v>43538</v>
      </c>
      <c r="D267" s="93" t="s">
        <v>2490</v>
      </c>
      <c r="E267" s="98">
        <v>666.67</v>
      </c>
      <c r="F267" s="95" t="str">
        <f t="shared" si="35"/>
        <v>809</v>
      </c>
      <c r="G267" s="95" t="s">
        <v>597</v>
      </c>
      <c r="H267" s="95"/>
      <c r="I267" s="96">
        <f t="shared" si="34"/>
        <v>0</v>
      </c>
      <c r="J267" s="92"/>
    </row>
    <row r="268" spans="1:10" x14ac:dyDescent="0.25">
      <c r="A268" s="92">
        <v>1168</v>
      </c>
      <c r="B268" s="88" t="s">
        <v>863</v>
      </c>
      <c r="C268" s="93">
        <v>43538</v>
      </c>
      <c r="D268" s="93" t="s">
        <v>2490</v>
      </c>
      <c r="E268" s="98">
        <v>666.67</v>
      </c>
      <c r="F268" s="95" t="str">
        <f t="shared" si="35"/>
        <v>809</v>
      </c>
      <c r="G268" s="95" t="s">
        <v>597</v>
      </c>
      <c r="H268" s="95"/>
      <c r="I268" s="96">
        <f t="shared" si="34"/>
        <v>0</v>
      </c>
      <c r="J268" s="92"/>
    </row>
    <row r="269" spans="1:10" x14ac:dyDescent="0.25">
      <c r="A269" s="92">
        <v>1169</v>
      </c>
      <c r="B269" s="88" t="s">
        <v>864</v>
      </c>
      <c r="C269" s="93">
        <v>43538</v>
      </c>
      <c r="D269" s="93" t="s">
        <v>2490</v>
      </c>
      <c r="E269" s="98">
        <v>666.66</v>
      </c>
      <c r="F269" s="95" t="str">
        <f t="shared" si="35"/>
        <v>809</v>
      </c>
      <c r="G269" s="95" t="s">
        <v>597</v>
      </c>
      <c r="H269" s="95"/>
      <c r="I269" s="96">
        <f t="shared" si="34"/>
        <v>0</v>
      </c>
      <c r="J269" s="92"/>
    </row>
    <row r="270" spans="1:10" x14ac:dyDescent="0.25">
      <c r="A270" s="92">
        <v>1170</v>
      </c>
      <c r="B270" s="88" t="s">
        <v>865</v>
      </c>
      <c r="C270" s="93">
        <v>43545</v>
      </c>
      <c r="D270" s="93" t="s">
        <v>2490</v>
      </c>
      <c r="E270" s="98">
        <v>520</v>
      </c>
      <c r="F270" s="95" t="str">
        <f t="shared" si="35"/>
        <v>809</v>
      </c>
      <c r="G270" s="95" t="str">
        <f t="shared" ref="G270:G275" si="36">LEFT(F270,1)</f>
        <v>8</v>
      </c>
      <c r="H270" s="95"/>
      <c r="I270" s="96">
        <f t="shared" si="34"/>
        <v>0</v>
      </c>
      <c r="J270" s="92"/>
    </row>
    <row r="271" spans="1:10" x14ac:dyDescent="0.25">
      <c r="A271" s="92">
        <v>855</v>
      </c>
      <c r="B271" s="88" t="s">
        <v>866</v>
      </c>
      <c r="C271" s="93">
        <v>43546</v>
      </c>
      <c r="D271" s="93" t="s">
        <v>2490</v>
      </c>
      <c r="E271" s="94">
        <v>2441.64</v>
      </c>
      <c r="F271" s="95" t="str">
        <f t="shared" si="35"/>
        <v>800</v>
      </c>
      <c r="G271" s="95" t="str">
        <f t="shared" si="36"/>
        <v>8</v>
      </c>
      <c r="H271" s="95" t="s">
        <v>13</v>
      </c>
      <c r="I271" s="96">
        <f t="shared" si="34"/>
        <v>2441.64</v>
      </c>
      <c r="J271" s="97" t="s">
        <v>1748</v>
      </c>
    </row>
    <row r="272" spans="1:10" x14ac:dyDescent="0.25">
      <c r="A272" s="92">
        <v>1171</v>
      </c>
      <c r="B272" s="88" t="s">
        <v>867</v>
      </c>
      <c r="C272" s="93">
        <v>43555</v>
      </c>
      <c r="D272" s="93" t="s">
        <v>2490</v>
      </c>
      <c r="E272" s="94">
        <v>2574.0500000000002</v>
      </c>
      <c r="F272" s="95" t="str">
        <f t="shared" si="35"/>
        <v>809</v>
      </c>
      <c r="G272" s="95" t="str">
        <f t="shared" si="36"/>
        <v>8</v>
      </c>
      <c r="H272" s="95" t="s">
        <v>13</v>
      </c>
      <c r="I272" s="96">
        <f t="shared" si="34"/>
        <v>2574.0500000000002</v>
      </c>
      <c r="J272" s="97" t="s">
        <v>1748</v>
      </c>
    </row>
    <row r="273" spans="1:10" x14ac:dyDescent="0.25">
      <c r="A273" s="92">
        <v>1172</v>
      </c>
      <c r="B273" s="88" t="s">
        <v>868</v>
      </c>
      <c r="C273" s="93">
        <v>43555</v>
      </c>
      <c r="D273" s="93" t="s">
        <v>2490</v>
      </c>
      <c r="E273" s="94">
        <v>2434.2199999999998</v>
      </c>
      <c r="F273" s="95" t="str">
        <f t="shared" si="35"/>
        <v>809</v>
      </c>
      <c r="G273" s="95" t="str">
        <f t="shared" si="36"/>
        <v>8</v>
      </c>
      <c r="H273" s="95" t="s">
        <v>13</v>
      </c>
      <c r="I273" s="96">
        <f t="shared" si="34"/>
        <v>2434.2199999999998</v>
      </c>
      <c r="J273" s="97" t="s">
        <v>1748</v>
      </c>
    </row>
    <row r="274" spans="1:10" x14ac:dyDescent="0.25">
      <c r="A274" s="92">
        <v>1173</v>
      </c>
      <c r="B274" s="88" t="s">
        <v>869</v>
      </c>
      <c r="C274" s="93">
        <v>43555</v>
      </c>
      <c r="D274" s="93" t="s">
        <v>2490</v>
      </c>
      <c r="E274" s="94">
        <v>2434.2199999999998</v>
      </c>
      <c r="F274" s="95" t="str">
        <f t="shared" si="35"/>
        <v>809</v>
      </c>
      <c r="G274" s="95" t="str">
        <f t="shared" si="36"/>
        <v>8</v>
      </c>
      <c r="H274" s="95" t="s">
        <v>13</v>
      </c>
      <c r="I274" s="96">
        <f t="shared" si="34"/>
        <v>2434.2199999999998</v>
      </c>
      <c r="J274" s="97" t="s">
        <v>1748</v>
      </c>
    </row>
    <row r="275" spans="1:10" x14ac:dyDescent="0.25">
      <c r="A275" s="92">
        <v>1174</v>
      </c>
      <c r="B275" s="88" t="s">
        <v>870</v>
      </c>
      <c r="C275" s="93">
        <v>43555</v>
      </c>
      <c r="D275" s="93" t="s">
        <v>2490</v>
      </c>
      <c r="E275" s="94">
        <v>4497.1899999999996</v>
      </c>
      <c r="F275" s="95" t="str">
        <f t="shared" si="35"/>
        <v>809</v>
      </c>
      <c r="G275" s="95" t="str">
        <f t="shared" si="36"/>
        <v>8</v>
      </c>
      <c r="H275" s="95" t="s">
        <v>13</v>
      </c>
      <c r="I275" s="96">
        <f t="shared" si="34"/>
        <v>4497.1899999999996</v>
      </c>
      <c r="J275" s="97" t="s">
        <v>1748</v>
      </c>
    </row>
    <row r="276" spans="1:10" x14ac:dyDescent="0.25">
      <c r="A276" s="92">
        <v>1175</v>
      </c>
      <c r="B276" s="88" t="s">
        <v>871</v>
      </c>
      <c r="C276" s="93">
        <v>43566</v>
      </c>
      <c r="D276" s="93" t="s">
        <v>2490</v>
      </c>
      <c r="E276" s="94">
        <v>7600</v>
      </c>
      <c r="F276" s="95" t="str">
        <f t="shared" si="35"/>
        <v>809</v>
      </c>
      <c r="G276" s="95" t="s">
        <v>597</v>
      </c>
      <c r="H276" s="95" t="s">
        <v>13</v>
      </c>
      <c r="I276" s="96">
        <f t="shared" si="34"/>
        <v>7600</v>
      </c>
      <c r="J276" s="97" t="s">
        <v>1748</v>
      </c>
    </row>
    <row r="277" spans="1:10" x14ac:dyDescent="0.25">
      <c r="A277" s="92">
        <v>1176</v>
      </c>
      <c r="B277" s="88" t="s">
        <v>872</v>
      </c>
      <c r="C277" s="93">
        <v>43573</v>
      </c>
      <c r="D277" s="93" t="s">
        <v>2490</v>
      </c>
      <c r="E277" s="94">
        <v>9168.15</v>
      </c>
      <c r="F277" s="95" t="str">
        <f t="shared" si="35"/>
        <v>809</v>
      </c>
      <c r="G277" s="95" t="str">
        <f t="shared" ref="G277:G284" si="37">LEFT(F277,1)</f>
        <v>8</v>
      </c>
      <c r="H277" s="95" t="s">
        <v>13</v>
      </c>
      <c r="I277" s="96">
        <f t="shared" si="34"/>
        <v>9168.15</v>
      </c>
      <c r="J277" s="97" t="s">
        <v>1748</v>
      </c>
    </row>
    <row r="278" spans="1:10" x14ac:dyDescent="0.25">
      <c r="A278" s="92">
        <v>1177</v>
      </c>
      <c r="B278" s="88" t="s">
        <v>873</v>
      </c>
      <c r="C278" s="93">
        <v>43586</v>
      </c>
      <c r="D278" s="93" t="s">
        <v>2490</v>
      </c>
      <c r="E278" s="98">
        <v>1125.3499999999999</v>
      </c>
      <c r="F278" s="95" t="str">
        <f t="shared" si="35"/>
        <v>809</v>
      </c>
      <c r="G278" s="95" t="str">
        <f t="shared" si="37"/>
        <v>8</v>
      </c>
      <c r="H278" s="95"/>
      <c r="I278" s="96">
        <f t="shared" si="34"/>
        <v>0</v>
      </c>
      <c r="J278" s="92"/>
    </row>
    <row r="279" spans="1:10" x14ac:dyDescent="0.25">
      <c r="A279" s="92">
        <v>1178</v>
      </c>
      <c r="B279" s="88" t="s">
        <v>874</v>
      </c>
      <c r="C279" s="93">
        <v>43593</v>
      </c>
      <c r="D279" s="93" t="s">
        <v>2490</v>
      </c>
      <c r="E279" s="94">
        <v>2872.5</v>
      </c>
      <c r="F279" s="95" t="str">
        <f t="shared" si="35"/>
        <v>809</v>
      </c>
      <c r="G279" s="95" t="str">
        <f t="shared" si="37"/>
        <v>8</v>
      </c>
      <c r="H279" s="95" t="s">
        <v>13</v>
      </c>
      <c r="I279" s="96">
        <f t="shared" si="34"/>
        <v>2872.5</v>
      </c>
      <c r="J279" s="97" t="s">
        <v>1748</v>
      </c>
    </row>
    <row r="280" spans="1:10" x14ac:dyDescent="0.25">
      <c r="A280" s="92">
        <v>1179</v>
      </c>
      <c r="B280" s="88" t="s">
        <v>875</v>
      </c>
      <c r="C280" s="93">
        <v>43593</v>
      </c>
      <c r="D280" s="93" t="s">
        <v>2490</v>
      </c>
      <c r="E280" s="98">
        <v>1310</v>
      </c>
      <c r="F280" s="95" t="str">
        <f t="shared" si="35"/>
        <v>809</v>
      </c>
      <c r="G280" s="95" t="str">
        <f t="shared" si="37"/>
        <v>8</v>
      </c>
      <c r="H280" s="95"/>
      <c r="I280" s="96">
        <f t="shared" si="34"/>
        <v>0</v>
      </c>
      <c r="J280" s="92"/>
    </row>
    <row r="281" spans="1:10" x14ac:dyDescent="0.25">
      <c r="A281" s="92">
        <v>1180</v>
      </c>
      <c r="B281" s="88" t="s">
        <v>876</v>
      </c>
      <c r="C281" s="93">
        <v>43593</v>
      </c>
      <c r="D281" s="93" t="s">
        <v>2490</v>
      </c>
      <c r="E281" s="98">
        <v>1715</v>
      </c>
      <c r="F281" s="95" t="str">
        <f t="shared" si="35"/>
        <v>809</v>
      </c>
      <c r="G281" s="95" t="str">
        <f t="shared" si="37"/>
        <v>8</v>
      </c>
      <c r="H281" s="95"/>
      <c r="I281" s="96">
        <f t="shared" si="34"/>
        <v>0</v>
      </c>
      <c r="J281" s="92"/>
    </row>
    <row r="282" spans="1:10" x14ac:dyDescent="0.25">
      <c r="A282" s="92">
        <v>1181</v>
      </c>
      <c r="B282" s="88" t="s">
        <v>877</v>
      </c>
      <c r="C282" s="93">
        <v>43593</v>
      </c>
      <c r="D282" s="93" t="s">
        <v>2490</v>
      </c>
      <c r="E282" s="98">
        <v>840</v>
      </c>
      <c r="F282" s="95" t="str">
        <f t="shared" si="35"/>
        <v>809</v>
      </c>
      <c r="G282" s="95" t="str">
        <f t="shared" si="37"/>
        <v>8</v>
      </c>
      <c r="H282" s="95"/>
      <c r="I282" s="96">
        <f t="shared" si="34"/>
        <v>0</v>
      </c>
      <c r="J282" s="92"/>
    </row>
    <row r="283" spans="1:10" x14ac:dyDescent="0.25">
      <c r="A283" s="92">
        <v>1182</v>
      </c>
      <c r="B283" s="88" t="s">
        <v>878</v>
      </c>
      <c r="C283" s="93">
        <v>43593</v>
      </c>
      <c r="D283" s="93" t="s">
        <v>2490</v>
      </c>
      <c r="E283" s="98">
        <v>5336.6</v>
      </c>
      <c r="F283" s="95" t="str">
        <f t="shared" si="35"/>
        <v>809</v>
      </c>
      <c r="G283" s="95" t="str">
        <f t="shared" si="37"/>
        <v>8</v>
      </c>
      <c r="H283" s="95"/>
      <c r="I283" s="96">
        <f t="shared" si="34"/>
        <v>0</v>
      </c>
      <c r="J283" s="92"/>
    </row>
    <row r="284" spans="1:10" x14ac:dyDescent="0.25">
      <c r="A284" s="92">
        <v>1183</v>
      </c>
      <c r="B284" s="88" t="s">
        <v>879</v>
      </c>
      <c r="C284" s="93">
        <v>43593</v>
      </c>
      <c r="D284" s="93" t="s">
        <v>2490</v>
      </c>
      <c r="E284" s="94">
        <v>1998</v>
      </c>
      <c r="F284" s="95" t="str">
        <f t="shared" si="35"/>
        <v>809</v>
      </c>
      <c r="G284" s="95" t="str">
        <f t="shared" si="37"/>
        <v>8</v>
      </c>
      <c r="H284" s="95" t="s">
        <v>13</v>
      </c>
      <c r="I284" s="96">
        <f t="shared" si="34"/>
        <v>1998</v>
      </c>
      <c r="J284" s="97" t="s">
        <v>1748</v>
      </c>
    </row>
    <row r="285" spans="1:10" x14ac:dyDescent="0.25">
      <c r="A285" s="92">
        <v>1184</v>
      </c>
      <c r="B285" s="88" t="s">
        <v>880</v>
      </c>
      <c r="C285" s="93">
        <v>43637</v>
      </c>
      <c r="D285" s="93" t="s">
        <v>2490</v>
      </c>
      <c r="E285" s="94">
        <v>809.5</v>
      </c>
      <c r="F285" s="95" t="str">
        <f t="shared" si="35"/>
        <v>809</v>
      </c>
      <c r="G285" s="95" t="s">
        <v>597</v>
      </c>
      <c r="H285" s="95" t="s">
        <v>13</v>
      </c>
      <c r="I285" s="96">
        <f t="shared" si="34"/>
        <v>809.5</v>
      </c>
      <c r="J285" s="97" t="s">
        <v>1748</v>
      </c>
    </row>
    <row r="286" spans="1:10" x14ac:dyDescent="0.25">
      <c r="A286" s="92">
        <v>1185</v>
      </c>
      <c r="B286" s="88" t="s">
        <v>881</v>
      </c>
      <c r="C286" s="93">
        <v>43637</v>
      </c>
      <c r="D286" s="93" t="s">
        <v>2490</v>
      </c>
      <c r="E286" s="94">
        <v>809.5</v>
      </c>
      <c r="F286" s="95" t="str">
        <f t="shared" si="35"/>
        <v>809</v>
      </c>
      <c r="G286" s="95" t="s">
        <v>597</v>
      </c>
      <c r="H286" s="95" t="s">
        <v>13</v>
      </c>
      <c r="I286" s="96">
        <f t="shared" si="34"/>
        <v>809.5</v>
      </c>
      <c r="J286" s="97" t="s">
        <v>1748</v>
      </c>
    </row>
    <row r="287" spans="1:10" x14ac:dyDescent="0.25">
      <c r="A287" s="92">
        <v>1186</v>
      </c>
      <c r="B287" s="88" t="s">
        <v>882</v>
      </c>
      <c r="C287" s="93">
        <v>43644</v>
      </c>
      <c r="D287" s="93" t="s">
        <v>2490</v>
      </c>
      <c r="E287" s="94">
        <v>819</v>
      </c>
      <c r="F287" s="95" t="str">
        <f t="shared" si="35"/>
        <v>809</v>
      </c>
      <c r="G287" s="95" t="s">
        <v>597</v>
      </c>
      <c r="H287" s="95" t="s">
        <v>13</v>
      </c>
      <c r="I287" s="96">
        <f t="shared" si="34"/>
        <v>819</v>
      </c>
      <c r="J287" s="97" t="s">
        <v>1748</v>
      </c>
    </row>
    <row r="288" spans="1:10" x14ac:dyDescent="0.25">
      <c r="A288" s="92">
        <v>1187</v>
      </c>
      <c r="B288" s="88" t="s">
        <v>883</v>
      </c>
      <c r="C288" s="93">
        <v>43677</v>
      </c>
      <c r="D288" s="93" t="s">
        <v>2490</v>
      </c>
      <c r="E288" s="94">
        <v>800</v>
      </c>
      <c r="F288" s="95" t="str">
        <f t="shared" si="35"/>
        <v>809</v>
      </c>
      <c r="G288" s="95" t="s">
        <v>597</v>
      </c>
      <c r="H288" s="95" t="s">
        <v>13</v>
      </c>
      <c r="I288" s="96">
        <f t="shared" si="34"/>
        <v>800</v>
      </c>
      <c r="J288" s="97" t="s">
        <v>1748</v>
      </c>
    </row>
    <row r="289" spans="1:10" x14ac:dyDescent="0.25">
      <c r="A289" s="92">
        <v>1188</v>
      </c>
      <c r="B289" s="88" t="s">
        <v>884</v>
      </c>
      <c r="C289" s="93">
        <v>43677</v>
      </c>
      <c r="D289" s="93" t="s">
        <v>2490</v>
      </c>
      <c r="E289" s="94">
        <v>1214</v>
      </c>
      <c r="F289" s="95" t="str">
        <f t="shared" si="35"/>
        <v>809</v>
      </c>
      <c r="G289" s="95" t="s">
        <v>597</v>
      </c>
      <c r="H289" s="95" t="s">
        <v>13</v>
      </c>
      <c r="I289" s="96">
        <f t="shared" si="34"/>
        <v>1214</v>
      </c>
      <c r="J289" s="97" t="s">
        <v>1748</v>
      </c>
    </row>
    <row r="290" spans="1:10" x14ac:dyDescent="0.25">
      <c r="A290" s="92">
        <v>1189</v>
      </c>
      <c r="B290" s="88" t="s">
        <v>885</v>
      </c>
      <c r="C290" s="93">
        <v>43677</v>
      </c>
      <c r="D290" s="93" t="s">
        <v>2490</v>
      </c>
      <c r="E290" s="94">
        <v>629</v>
      </c>
      <c r="F290" s="95" t="str">
        <f t="shared" si="35"/>
        <v>809</v>
      </c>
      <c r="G290" s="95" t="s">
        <v>597</v>
      </c>
      <c r="H290" s="95" t="s">
        <v>13</v>
      </c>
      <c r="I290" s="96">
        <f t="shared" si="34"/>
        <v>629</v>
      </c>
      <c r="J290" s="97" t="s">
        <v>1748</v>
      </c>
    </row>
    <row r="291" spans="1:10" x14ac:dyDescent="0.25">
      <c r="A291" s="92">
        <v>1190</v>
      </c>
      <c r="B291" s="88" t="s">
        <v>886</v>
      </c>
      <c r="C291" s="93">
        <v>43677</v>
      </c>
      <c r="D291" s="93" t="s">
        <v>2490</v>
      </c>
      <c r="E291" s="94">
        <v>629</v>
      </c>
      <c r="F291" s="95" t="str">
        <f t="shared" si="35"/>
        <v>809</v>
      </c>
      <c r="G291" s="95" t="s">
        <v>597</v>
      </c>
      <c r="H291" s="95" t="s">
        <v>13</v>
      </c>
      <c r="I291" s="96">
        <f t="shared" si="34"/>
        <v>629</v>
      </c>
      <c r="J291" s="97" t="s">
        <v>1748</v>
      </c>
    </row>
    <row r="292" spans="1:10" x14ac:dyDescent="0.25">
      <c r="A292" s="92">
        <v>1191</v>
      </c>
      <c r="B292" s="88" t="s">
        <v>887</v>
      </c>
      <c r="C292" s="93">
        <v>43677</v>
      </c>
      <c r="D292" s="93" t="s">
        <v>2490</v>
      </c>
      <c r="E292" s="94">
        <v>468</v>
      </c>
      <c r="F292" s="95" t="str">
        <f t="shared" si="35"/>
        <v>809</v>
      </c>
      <c r="G292" s="95" t="s">
        <v>597</v>
      </c>
      <c r="H292" s="95" t="s">
        <v>13</v>
      </c>
      <c r="I292" s="96">
        <f t="shared" si="34"/>
        <v>468</v>
      </c>
      <c r="J292" s="97" t="s">
        <v>1748</v>
      </c>
    </row>
    <row r="293" spans="1:10" x14ac:dyDescent="0.25">
      <c r="A293" s="92">
        <v>1192</v>
      </c>
      <c r="B293" s="88" t="s">
        <v>888</v>
      </c>
      <c r="C293" s="93">
        <v>43760</v>
      </c>
      <c r="D293" s="93" t="s">
        <v>2490</v>
      </c>
      <c r="E293" s="94">
        <v>832</v>
      </c>
      <c r="F293" s="95" t="str">
        <f t="shared" si="35"/>
        <v>809</v>
      </c>
      <c r="G293" s="95" t="s">
        <v>597</v>
      </c>
      <c r="H293" s="95" t="s">
        <v>13</v>
      </c>
      <c r="I293" s="96">
        <f t="shared" si="34"/>
        <v>832</v>
      </c>
      <c r="J293" s="102" t="s">
        <v>1749</v>
      </c>
    </row>
    <row r="294" spans="1:10" x14ac:dyDescent="0.25">
      <c r="A294" s="92">
        <v>1193</v>
      </c>
      <c r="B294" s="88" t="s">
        <v>889</v>
      </c>
      <c r="C294" s="93">
        <v>43760</v>
      </c>
      <c r="D294" s="93" t="s">
        <v>2490</v>
      </c>
      <c r="E294" s="94">
        <v>1295</v>
      </c>
      <c r="F294" s="95" t="str">
        <f t="shared" si="35"/>
        <v>809</v>
      </c>
      <c r="G294" s="95" t="s">
        <v>597</v>
      </c>
      <c r="H294" s="95" t="s">
        <v>13</v>
      </c>
      <c r="I294" s="96">
        <f t="shared" si="34"/>
        <v>1295</v>
      </c>
      <c r="J294" s="97" t="s">
        <v>1748</v>
      </c>
    </row>
    <row r="295" spans="1:10" x14ac:dyDescent="0.25">
      <c r="A295" s="92">
        <v>1194</v>
      </c>
      <c r="B295" s="88" t="s">
        <v>890</v>
      </c>
      <c r="C295" s="93">
        <v>43760</v>
      </c>
      <c r="D295" s="93" t="s">
        <v>2490</v>
      </c>
      <c r="E295" s="94">
        <v>222</v>
      </c>
      <c r="F295" s="95" t="str">
        <f t="shared" si="35"/>
        <v>809</v>
      </c>
      <c r="G295" s="95" t="s">
        <v>597</v>
      </c>
      <c r="H295" s="95" t="s">
        <v>13</v>
      </c>
      <c r="I295" s="96">
        <f t="shared" si="34"/>
        <v>222</v>
      </c>
      <c r="J295" s="102" t="s">
        <v>1749</v>
      </c>
    </row>
    <row r="296" spans="1:10" x14ac:dyDescent="0.25">
      <c r="A296" s="92">
        <v>1195</v>
      </c>
      <c r="B296" s="88" t="s">
        <v>891</v>
      </c>
      <c r="C296" s="93">
        <v>43761</v>
      </c>
      <c r="D296" s="93" t="s">
        <v>2490</v>
      </c>
      <c r="E296" s="98">
        <v>850</v>
      </c>
      <c r="F296" s="95" t="str">
        <f t="shared" si="35"/>
        <v>809</v>
      </c>
      <c r="G296" s="95" t="s">
        <v>597</v>
      </c>
      <c r="H296" s="95"/>
      <c r="I296" s="96">
        <f t="shared" si="34"/>
        <v>0</v>
      </c>
      <c r="J296" s="92"/>
    </row>
    <row r="297" spans="1:10" x14ac:dyDescent="0.25">
      <c r="A297" s="92">
        <v>1196</v>
      </c>
      <c r="B297" s="88" t="s">
        <v>892</v>
      </c>
      <c r="C297" s="93">
        <v>43761</v>
      </c>
      <c r="D297" s="93" t="s">
        <v>2490</v>
      </c>
      <c r="E297" s="98">
        <v>1600</v>
      </c>
      <c r="F297" s="95" t="str">
        <f t="shared" si="35"/>
        <v>809</v>
      </c>
      <c r="G297" s="95" t="s">
        <v>597</v>
      </c>
      <c r="H297" s="95"/>
      <c r="I297" s="96">
        <f t="shared" si="34"/>
        <v>0</v>
      </c>
      <c r="J297" s="92"/>
    </row>
    <row r="298" spans="1:10" hidden="1" x14ac:dyDescent="0.25">
      <c r="A298" s="8">
        <v>1197</v>
      </c>
      <c r="B298" s="3" t="s">
        <v>893</v>
      </c>
      <c r="C298" s="9">
        <v>43762</v>
      </c>
      <c r="D298" s="9">
        <v>46022</v>
      </c>
      <c r="E298" s="10">
        <v>0</v>
      </c>
      <c r="F298" s="21" t="str">
        <f t="shared" si="35"/>
        <v>809</v>
      </c>
      <c r="G298" s="11" t="s">
        <v>597</v>
      </c>
      <c r="H298" s="11"/>
      <c r="I298" s="7">
        <f t="shared" si="34"/>
        <v>0</v>
      </c>
      <c r="J298" s="8"/>
    </row>
    <row r="299" spans="1:10" hidden="1" x14ac:dyDescent="0.25">
      <c r="A299" s="8">
        <v>1198</v>
      </c>
      <c r="B299" s="3" t="s">
        <v>894</v>
      </c>
      <c r="C299" s="9">
        <v>43762</v>
      </c>
      <c r="D299" s="9">
        <v>44561</v>
      </c>
      <c r="E299" s="10">
        <v>0</v>
      </c>
      <c r="F299" s="21" t="str">
        <f t="shared" si="35"/>
        <v>809</v>
      </c>
      <c r="G299" s="11" t="s">
        <v>597</v>
      </c>
      <c r="H299" s="11"/>
      <c r="I299" s="7">
        <f t="shared" si="34"/>
        <v>0</v>
      </c>
      <c r="J299" s="8"/>
    </row>
    <row r="300" spans="1:10" x14ac:dyDescent="0.25">
      <c r="A300" s="92">
        <v>1199</v>
      </c>
      <c r="B300" s="88" t="s">
        <v>895</v>
      </c>
      <c r="C300" s="93">
        <v>43762</v>
      </c>
      <c r="D300" s="93" t="s">
        <v>2490</v>
      </c>
      <c r="E300" s="94">
        <v>1061</v>
      </c>
      <c r="F300" s="95" t="str">
        <f t="shared" si="35"/>
        <v>809</v>
      </c>
      <c r="G300" s="95" t="s">
        <v>597</v>
      </c>
      <c r="H300" s="95" t="s">
        <v>13</v>
      </c>
      <c r="I300" s="96">
        <f t="shared" si="34"/>
        <v>1061</v>
      </c>
      <c r="J300" s="97" t="s">
        <v>1748</v>
      </c>
    </row>
    <row r="301" spans="1:10" hidden="1" x14ac:dyDescent="0.25">
      <c r="A301" s="8">
        <v>1201</v>
      </c>
      <c r="B301" s="3" t="s">
        <v>896</v>
      </c>
      <c r="C301" s="9">
        <v>43781</v>
      </c>
      <c r="D301" s="9">
        <v>45888</v>
      </c>
      <c r="E301" s="14">
        <v>0</v>
      </c>
      <c r="F301" s="21" t="str">
        <f t="shared" si="35"/>
        <v>809</v>
      </c>
      <c r="G301" s="11" t="s">
        <v>597</v>
      </c>
      <c r="H301" s="11" t="s">
        <v>13</v>
      </c>
      <c r="I301" s="7">
        <f t="shared" si="34"/>
        <v>0</v>
      </c>
      <c r="J301" s="18" t="s">
        <v>1748</v>
      </c>
    </row>
    <row r="302" spans="1:10" x14ac:dyDescent="0.25">
      <c r="A302" s="92">
        <v>1202</v>
      </c>
      <c r="B302" s="88" t="s">
        <v>897</v>
      </c>
      <c r="C302" s="93">
        <v>43795</v>
      </c>
      <c r="D302" s="93" t="s">
        <v>2490</v>
      </c>
      <c r="E302" s="98">
        <v>762.6</v>
      </c>
      <c r="F302" s="95" t="str">
        <f t="shared" si="35"/>
        <v>809</v>
      </c>
      <c r="G302" s="95" t="s">
        <v>597</v>
      </c>
      <c r="H302" s="95"/>
      <c r="I302" s="96">
        <f t="shared" si="34"/>
        <v>0</v>
      </c>
      <c r="J302" s="92"/>
    </row>
    <row r="303" spans="1:10" x14ac:dyDescent="0.25">
      <c r="A303" s="92">
        <v>1200</v>
      </c>
      <c r="B303" s="88" t="s">
        <v>898</v>
      </c>
      <c r="C303" s="93">
        <v>43797</v>
      </c>
      <c r="D303" s="93" t="s">
        <v>2490</v>
      </c>
      <c r="E303" s="98">
        <v>0</v>
      </c>
      <c r="F303" s="95" t="str">
        <f t="shared" si="35"/>
        <v>809</v>
      </c>
      <c r="G303" s="95" t="str">
        <f t="shared" ref="G303:G304" si="38">LEFT(F303,1)</f>
        <v>8</v>
      </c>
      <c r="H303" s="95"/>
      <c r="I303" s="96">
        <f t="shared" si="34"/>
        <v>0</v>
      </c>
      <c r="J303" s="92"/>
    </row>
    <row r="304" spans="1:10" x14ac:dyDescent="0.25">
      <c r="A304" s="92">
        <v>1203</v>
      </c>
      <c r="B304" s="88" t="s">
        <v>899</v>
      </c>
      <c r="C304" s="93">
        <v>43798</v>
      </c>
      <c r="D304" s="93" t="s">
        <v>2490</v>
      </c>
      <c r="E304" s="94">
        <v>5900</v>
      </c>
      <c r="F304" s="95" t="str">
        <f t="shared" si="35"/>
        <v>809</v>
      </c>
      <c r="G304" s="95" t="str">
        <f t="shared" si="38"/>
        <v>8</v>
      </c>
      <c r="H304" s="95" t="s">
        <v>13</v>
      </c>
      <c r="I304" s="96">
        <f t="shared" si="34"/>
        <v>5900</v>
      </c>
      <c r="J304" s="97" t="s">
        <v>1748</v>
      </c>
    </row>
    <row r="305" spans="1:10" x14ac:dyDescent="0.25">
      <c r="A305" s="92">
        <v>1204</v>
      </c>
      <c r="B305" s="88" t="s">
        <v>900</v>
      </c>
      <c r="C305" s="93">
        <v>43801</v>
      </c>
      <c r="D305" s="93" t="s">
        <v>2490</v>
      </c>
      <c r="E305" s="98">
        <v>1350</v>
      </c>
      <c r="F305" s="95" t="str">
        <f t="shared" si="35"/>
        <v>809</v>
      </c>
      <c r="G305" s="95" t="s">
        <v>597</v>
      </c>
      <c r="H305" s="95"/>
      <c r="I305" s="96">
        <f t="shared" si="34"/>
        <v>0</v>
      </c>
      <c r="J305" s="92"/>
    </row>
    <row r="306" spans="1:10" x14ac:dyDescent="0.25">
      <c r="A306" s="92">
        <v>1205</v>
      </c>
      <c r="B306" s="88" t="s">
        <v>901</v>
      </c>
      <c r="C306" s="93">
        <v>43803</v>
      </c>
      <c r="D306" s="93" t="s">
        <v>2490</v>
      </c>
      <c r="E306" s="94">
        <v>1300</v>
      </c>
      <c r="F306" s="95" t="str">
        <f t="shared" si="35"/>
        <v>809</v>
      </c>
      <c r="G306" s="95" t="str">
        <f>LEFT(F306,1)</f>
        <v>8</v>
      </c>
      <c r="H306" s="95" t="s">
        <v>13</v>
      </c>
      <c r="I306" s="96">
        <f t="shared" si="34"/>
        <v>1300</v>
      </c>
      <c r="J306" s="97" t="s">
        <v>1748</v>
      </c>
    </row>
    <row r="307" spans="1:10" x14ac:dyDescent="0.25">
      <c r="A307" s="92">
        <v>1206</v>
      </c>
      <c r="B307" s="88" t="s">
        <v>902</v>
      </c>
      <c r="C307" s="93">
        <v>43803</v>
      </c>
      <c r="D307" s="93" t="s">
        <v>2490</v>
      </c>
      <c r="E307" s="94">
        <v>2225</v>
      </c>
      <c r="F307" s="95" t="str">
        <f t="shared" si="35"/>
        <v>809</v>
      </c>
      <c r="G307" s="95" t="s">
        <v>597</v>
      </c>
      <c r="H307" s="95" t="s">
        <v>13</v>
      </c>
      <c r="I307" s="96">
        <f t="shared" si="34"/>
        <v>2225</v>
      </c>
      <c r="J307" s="97" t="s">
        <v>1748</v>
      </c>
    </row>
    <row r="308" spans="1:10" x14ac:dyDescent="0.25">
      <c r="A308" s="92">
        <v>1207</v>
      </c>
      <c r="B308" s="88" t="s">
        <v>903</v>
      </c>
      <c r="C308" s="93">
        <v>43803</v>
      </c>
      <c r="D308" s="93" t="s">
        <v>2490</v>
      </c>
      <c r="E308" s="94">
        <v>1135</v>
      </c>
      <c r="F308" s="95" t="str">
        <f t="shared" si="35"/>
        <v>809</v>
      </c>
      <c r="G308" s="95" t="s">
        <v>597</v>
      </c>
      <c r="H308" s="95" t="s">
        <v>13</v>
      </c>
      <c r="I308" s="96">
        <f t="shared" si="34"/>
        <v>1135</v>
      </c>
      <c r="J308" s="97" t="s">
        <v>1748</v>
      </c>
    </row>
    <row r="309" spans="1:10" hidden="1" x14ac:dyDescent="0.25">
      <c r="A309" s="8">
        <v>1208</v>
      </c>
      <c r="B309" s="3" t="s">
        <v>904</v>
      </c>
      <c r="C309" s="9">
        <v>43837</v>
      </c>
      <c r="D309" s="9">
        <v>46022</v>
      </c>
      <c r="E309" s="10">
        <v>0</v>
      </c>
      <c r="F309" s="21" t="str">
        <f t="shared" si="35"/>
        <v>809</v>
      </c>
      <c r="G309" s="11" t="s">
        <v>597</v>
      </c>
      <c r="H309" s="11"/>
      <c r="I309" s="7">
        <f t="shared" si="34"/>
        <v>0</v>
      </c>
      <c r="J309" s="8"/>
    </row>
    <row r="310" spans="1:10" x14ac:dyDescent="0.25">
      <c r="A310" s="92">
        <v>1209</v>
      </c>
      <c r="B310" s="88" t="s">
        <v>905</v>
      </c>
      <c r="C310" s="93">
        <v>43847</v>
      </c>
      <c r="D310" s="93" t="s">
        <v>2490</v>
      </c>
      <c r="E310" s="98">
        <v>552.67999999999995</v>
      </c>
      <c r="F310" s="95" t="str">
        <f t="shared" si="35"/>
        <v>809</v>
      </c>
      <c r="G310" s="95" t="str">
        <f t="shared" ref="G310:G311" si="39">LEFT(F310,1)</f>
        <v>8</v>
      </c>
      <c r="H310" s="95"/>
      <c r="I310" s="96">
        <f t="shared" si="34"/>
        <v>0</v>
      </c>
      <c r="J310" s="92"/>
    </row>
    <row r="311" spans="1:10" hidden="1" x14ac:dyDescent="0.25">
      <c r="A311" s="8">
        <v>1210</v>
      </c>
      <c r="B311" s="3" t="s">
        <v>906</v>
      </c>
      <c r="C311" s="9">
        <v>43854</v>
      </c>
      <c r="D311" s="9">
        <v>45762</v>
      </c>
      <c r="E311" s="14">
        <v>0</v>
      </c>
      <c r="F311" s="21" t="str">
        <f t="shared" si="35"/>
        <v>809</v>
      </c>
      <c r="G311" s="11" t="str">
        <f t="shared" si="39"/>
        <v>8</v>
      </c>
      <c r="H311" s="11" t="s">
        <v>13</v>
      </c>
      <c r="I311" s="7">
        <f t="shared" si="34"/>
        <v>0</v>
      </c>
      <c r="J311" s="18" t="s">
        <v>1748</v>
      </c>
    </row>
    <row r="312" spans="1:10" hidden="1" x14ac:dyDescent="0.25">
      <c r="A312" s="8">
        <v>1211</v>
      </c>
      <c r="B312" s="3" t="s">
        <v>907</v>
      </c>
      <c r="C312" s="9">
        <v>43861</v>
      </c>
      <c r="D312" s="16">
        <v>45397</v>
      </c>
      <c r="E312" s="14">
        <v>0</v>
      </c>
      <c r="F312" s="21" t="str">
        <f t="shared" si="35"/>
        <v>809</v>
      </c>
      <c r="G312" s="11" t="s">
        <v>597</v>
      </c>
      <c r="H312" s="11" t="s">
        <v>13</v>
      </c>
      <c r="I312" s="7">
        <f t="shared" si="34"/>
        <v>0</v>
      </c>
      <c r="J312" s="18" t="s">
        <v>1748</v>
      </c>
    </row>
    <row r="313" spans="1:10" x14ac:dyDescent="0.25">
      <c r="A313" s="92">
        <v>1212</v>
      </c>
      <c r="B313" s="88" t="s">
        <v>908</v>
      </c>
      <c r="C313" s="93">
        <v>43873</v>
      </c>
      <c r="D313" s="93" t="s">
        <v>2490</v>
      </c>
      <c r="E313" s="94">
        <v>3635</v>
      </c>
      <c r="F313" s="95" t="str">
        <f t="shared" si="35"/>
        <v>809</v>
      </c>
      <c r="G313" s="95" t="s">
        <v>597</v>
      </c>
      <c r="H313" s="95" t="s">
        <v>13</v>
      </c>
      <c r="I313" s="96">
        <f t="shared" si="34"/>
        <v>3635</v>
      </c>
      <c r="J313" s="97" t="s">
        <v>1748</v>
      </c>
    </row>
    <row r="314" spans="1:10" x14ac:dyDescent="0.25">
      <c r="A314" s="92">
        <v>1213</v>
      </c>
      <c r="B314" s="88" t="s">
        <v>909</v>
      </c>
      <c r="C314" s="93">
        <v>43873</v>
      </c>
      <c r="D314" s="93" t="s">
        <v>2490</v>
      </c>
      <c r="E314" s="94">
        <v>1815</v>
      </c>
      <c r="F314" s="95" t="str">
        <f t="shared" si="35"/>
        <v>809</v>
      </c>
      <c r="G314" s="95" t="s">
        <v>597</v>
      </c>
      <c r="H314" s="95" t="s">
        <v>13</v>
      </c>
      <c r="I314" s="96">
        <f t="shared" si="34"/>
        <v>1815</v>
      </c>
      <c r="J314" s="97" t="s">
        <v>1748</v>
      </c>
    </row>
    <row r="315" spans="1:10" x14ac:dyDescent="0.25">
      <c r="A315" s="92">
        <v>1214</v>
      </c>
      <c r="B315" s="88" t="s">
        <v>910</v>
      </c>
      <c r="C315" s="93">
        <v>43894</v>
      </c>
      <c r="D315" s="93" t="s">
        <v>2490</v>
      </c>
      <c r="E315" s="98">
        <v>710</v>
      </c>
      <c r="F315" s="95" t="str">
        <f t="shared" si="35"/>
        <v>809</v>
      </c>
      <c r="G315" s="95" t="str">
        <f t="shared" ref="G315:G316" si="40">LEFT(F315,1)</f>
        <v>8</v>
      </c>
      <c r="H315" s="95"/>
      <c r="I315" s="96">
        <f t="shared" si="34"/>
        <v>0</v>
      </c>
      <c r="J315" s="92"/>
    </row>
    <row r="316" spans="1:10" x14ac:dyDescent="0.25">
      <c r="A316" s="92">
        <v>1215</v>
      </c>
      <c r="B316" s="88" t="s">
        <v>911</v>
      </c>
      <c r="C316" s="93">
        <v>43903</v>
      </c>
      <c r="D316" s="93" t="s">
        <v>2490</v>
      </c>
      <c r="E316" s="98">
        <v>713.16</v>
      </c>
      <c r="F316" s="95" t="str">
        <f t="shared" si="35"/>
        <v>809</v>
      </c>
      <c r="G316" s="95" t="str">
        <f t="shared" si="40"/>
        <v>8</v>
      </c>
      <c r="H316" s="95"/>
      <c r="I316" s="96">
        <f t="shared" si="34"/>
        <v>0</v>
      </c>
      <c r="J316" s="92"/>
    </row>
    <row r="317" spans="1:10" x14ac:dyDescent="0.25">
      <c r="A317" s="92">
        <v>1216</v>
      </c>
      <c r="B317" s="88" t="s">
        <v>912</v>
      </c>
      <c r="C317" s="93">
        <v>43907</v>
      </c>
      <c r="D317" s="93" t="s">
        <v>2490</v>
      </c>
      <c r="E317" s="98">
        <v>1700</v>
      </c>
      <c r="F317" s="95" t="str">
        <f t="shared" si="35"/>
        <v>809</v>
      </c>
      <c r="G317" s="95" t="s">
        <v>597</v>
      </c>
      <c r="H317" s="95"/>
      <c r="I317" s="96">
        <f t="shared" si="34"/>
        <v>0</v>
      </c>
      <c r="J317" s="92"/>
    </row>
    <row r="318" spans="1:10" x14ac:dyDescent="0.25">
      <c r="A318" s="92">
        <v>1217</v>
      </c>
      <c r="B318" s="88" t="s">
        <v>913</v>
      </c>
      <c r="C318" s="93">
        <v>43907</v>
      </c>
      <c r="D318" s="93" t="s">
        <v>2490</v>
      </c>
      <c r="E318" s="98">
        <v>1700</v>
      </c>
      <c r="F318" s="95" t="str">
        <f t="shared" si="35"/>
        <v>809</v>
      </c>
      <c r="G318" s="95" t="s">
        <v>597</v>
      </c>
      <c r="H318" s="95"/>
      <c r="I318" s="96">
        <f t="shared" si="34"/>
        <v>0</v>
      </c>
      <c r="J318" s="92"/>
    </row>
    <row r="319" spans="1:10" hidden="1" x14ac:dyDescent="0.25">
      <c r="A319" s="8">
        <v>1218</v>
      </c>
      <c r="B319" s="3" t="s">
        <v>914</v>
      </c>
      <c r="C319" s="9">
        <v>43910</v>
      </c>
      <c r="D319" s="9">
        <v>45291</v>
      </c>
      <c r="E319" s="10">
        <v>0</v>
      </c>
      <c r="F319" s="21" t="str">
        <f t="shared" si="35"/>
        <v>809</v>
      </c>
      <c r="G319" s="11" t="s">
        <v>597</v>
      </c>
      <c r="H319" s="11"/>
      <c r="I319" s="7">
        <f t="shared" si="34"/>
        <v>0</v>
      </c>
      <c r="J319" s="8"/>
    </row>
    <row r="320" spans="1:10" x14ac:dyDescent="0.25">
      <c r="A320" s="92">
        <v>1219</v>
      </c>
      <c r="B320" s="88" t="s">
        <v>915</v>
      </c>
      <c r="C320" s="93">
        <v>43910</v>
      </c>
      <c r="D320" s="93" t="s">
        <v>2490</v>
      </c>
      <c r="E320" s="94">
        <v>1150</v>
      </c>
      <c r="F320" s="95" t="str">
        <f t="shared" si="35"/>
        <v>809</v>
      </c>
      <c r="G320" s="95" t="str">
        <f>LEFT(F320,1)</f>
        <v>8</v>
      </c>
      <c r="H320" s="95" t="s">
        <v>13</v>
      </c>
      <c r="I320" s="96">
        <f t="shared" si="34"/>
        <v>1150</v>
      </c>
      <c r="J320" s="97" t="s">
        <v>1748</v>
      </c>
    </row>
    <row r="321" spans="1:10" x14ac:dyDescent="0.25">
      <c r="A321" s="92">
        <v>1220</v>
      </c>
      <c r="B321" s="88" t="s">
        <v>916</v>
      </c>
      <c r="C321" s="93">
        <v>44012</v>
      </c>
      <c r="D321" s="93" t="s">
        <v>2490</v>
      </c>
      <c r="E321" s="94">
        <v>500</v>
      </c>
      <c r="F321" s="95" t="str">
        <f t="shared" si="35"/>
        <v>809</v>
      </c>
      <c r="G321" s="95" t="s">
        <v>597</v>
      </c>
      <c r="H321" s="95" t="s">
        <v>13</v>
      </c>
      <c r="I321" s="96">
        <f t="shared" si="34"/>
        <v>500</v>
      </c>
      <c r="J321" s="97" t="s">
        <v>1748</v>
      </c>
    </row>
    <row r="322" spans="1:10" x14ac:dyDescent="0.25">
      <c r="A322" s="92">
        <v>1221</v>
      </c>
      <c r="B322" s="88" t="s">
        <v>917</v>
      </c>
      <c r="C322" s="93">
        <v>44022</v>
      </c>
      <c r="D322" s="93" t="s">
        <v>2490</v>
      </c>
      <c r="E322" s="94">
        <v>3577.89</v>
      </c>
      <c r="F322" s="95" t="str">
        <f t="shared" si="35"/>
        <v>809</v>
      </c>
      <c r="G322" s="95" t="s">
        <v>597</v>
      </c>
      <c r="H322" s="95" t="s">
        <v>13</v>
      </c>
      <c r="I322" s="96">
        <f t="shared" ref="I322:I384" si="41">+IF(H322&gt;0,E322,0)</f>
        <v>3577.89</v>
      </c>
      <c r="J322" s="97" t="s">
        <v>1748</v>
      </c>
    </row>
    <row r="323" spans="1:10" x14ac:dyDescent="0.25">
      <c r="A323" s="92">
        <v>1222</v>
      </c>
      <c r="B323" s="88" t="s">
        <v>918</v>
      </c>
      <c r="C323" s="93">
        <v>44022</v>
      </c>
      <c r="D323" s="93" t="s">
        <v>2490</v>
      </c>
      <c r="E323" s="94">
        <v>623.20000000000005</v>
      </c>
      <c r="F323" s="95" t="str">
        <f t="shared" ref="F323:F385" si="42">RIGHT(B323,3)</f>
        <v>809</v>
      </c>
      <c r="G323" s="95" t="s">
        <v>597</v>
      </c>
      <c r="H323" s="95" t="s">
        <v>13</v>
      </c>
      <c r="I323" s="96">
        <f t="shared" si="41"/>
        <v>623.20000000000005</v>
      </c>
      <c r="J323" s="97" t="s">
        <v>1748</v>
      </c>
    </row>
    <row r="324" spans="1:10" x14ac:dyDescent="0.25">
      <c r="A324" s="92">
        <v>1223</v>
      </c>
      <c r="B324" s="88" t="s">
        <v>919</v>
      </c>
      <c r="C324" s="93">
        <v>44022</v>
      </c>
      <c r="D324" s="93" t="s">
        <v>2490</v>
      </c>
      <c r="E324" s="94">
        <v>592</v>
      </c>
      <c r="F324" s="95" t="str">
        <f t="shared" si="42"/>
        <v>809</v>
      </c>
      <c r="G324" s="95" t="s">
        <v>597</v>
      </c>
      <c r="H324" s="95" t="s">
        <v>13</v>
      </c>
      <c r="I324" s="96">
        <f t="shared" si="41"/>
        <v>592</v>
      </c>
      <c r="J324" s="97" t="s">
        <v>1748</v>
      </c>
    </row>
    <row r="325" spans="1:10" x14ac:dyDescent="0.25">
      <c r="A325" s="92">
        <v>1224</v>
      </c>
      <c r="B325" s="88" t="s">
        <v>920</v>
      </c>
      <c r="C325" s="93">
        <v>44032</v>
      </c>
      <c r="D325" s="93" t="s">
        <v>2490</v>
      </c>
      <c r="E325" s="98">
        <v>790</v>
      </c>
      <c r="F325" s="95" t="str">
        <f t="shared" si="42"/>
        <v>809</v>
      </c>
      <c r="G325" s="95" t="s">
        <v>597</v>
      </c>
      <c r="H325" s="95"/>
      <c r="I325" s="96">
        <f t="shared" si="41"/>
        <v>0</v>
      </c>
      <c r="J325" s="92"/>
    </row>
    <row r="326" spans="1:10" x14ac:dyDescent="0.25">
      <c r="A326" s="92">
        <v>1225</v>
      </c>
      <c r="B326" s="88" t="s">
        <v>921</v>
      </c>
      <c r="C326" s="93">
        <v>44043</v>
      </c>
      <c r="D326" s="93" t="s">
        <v>2490</v>
      </c>
      <c r="E326" s="94">
        <v>592</v>
      </c>
      <c r="F326" s="95" t="str">
        <f t="shared" si="42"/>
        <v>809</v>
      </c>
      <c r="G326" s="95" t="s">
        <v>597</v>
      </c>
      <c r="H326" s="95" t="s">
        <v>13</v>
      </c>
      <c r="I326" s="96">
        <f t="shared" si="41"/>
        <v>592</v>
      </c>
      <c r="J326" s="97" t="s">
        <v>1748</v>
      </c>
    </row>
    <row r="327" spans="1:10" x14ac:dyDescent="0.25">
      <c r="A327" s="92">
        <v>1226</v>
      </c>
      <c r="B327" s="88" t="s">
        <v>922</v>
      </c>
      <c r="C327" s="93">
        <v>44090</v>
      </c>
      <c r="D327" s="93" t="s">
        <v>2490</v>
      </c>
      <c r="E327" s="94">
        <v>2549.9499999999998</v>
      </c>
      <c r="F327" s="95" t="str">
        <f t="shared" si="42"/>
        <v>809</v>
      </c>
      <c r="G327" s="95" t="str">
        <f>LEFT(F327,1)</f>
        <v>8</v>
      </c>
      <c r="H327" s="95" t="s">
        <v>13</v>
      </c>
      <c r="I327" s="96">
        <f t="shared" si="41"/>
        <v>2549.9499999999998</v>
      </c>
      <c r="J327" s="97" t="s">
        <v>1748</v>
      </c>
    </row>
    <row r="328" spans="1:10" x14ac:dyDescent="0.25">
      <c r="A328" s="92">
        <v>1227</v>
      </c>
      <c r="B328" s="88" t="s">
        <v>923</v>
      </c>
      <c r="C328" s="93">
        <v>44132</v>
      </c>
      <c r="D328" s="93" t="s">
        <v>2490</v>
      </c>
      <c r="E328" s="98">
        <v>1856</v>
      </c>
      <c r="F328" s="95" t="str">
        <f t="shared" si="42"/>
        <v>809</v>
      </c>
      <c r="G328" s="95" t="s">
        <v>597</v>
      </c>
      <c r="H328" s="95"/>
      <c r="I328" s="96">
        <f t="shared" si="41"/>
        <v>0</v>
      </c>
      <c r="J328" s="92"/>
    </row>
    <row r="329" spans="1:10" x14ac:dyDescent="0.25">
      <c r="A329" s="92">
        <v>1228</v>
      </c>
      <c r="B329" s="88" t="s">
        <v>924</v>
      </c>
      <c r="C329" s="93">
        <v>44145</v>
      </c>
      <c r="D329" s="93" t="s">
        <v>2490</v>
      </c>
      <c r="E329" s="94">
        <v>6285.63</v>
      </c>
      <c r="F329" s="95" t="str">
        <f t="shared" si="42"/>
        <v>809</v>
      </c>
      <c r="G329" s="95" t="str">
        <f t="shared" ref="G329:G333" si="43">LEFT(F329,1)</f>
        <v>8</v>
      </c>
      <c r="H329" s="95" t="s">
        <v>13</v>
      </c>
      <c r="I329" s="96">
        <f t="shared" si="41"/>
        <v>6285.63</v>
      </c>
      <c r="J329" s="97" t="s">
        <v>1748</v>
      </c>
    </row>
    <row r="330" spans="1:10" x14ac:dyDescent="0.25">
      <c r="A330" s="92">
        <v>1229</v>
      </c>
      <c r="B330" s="88" t="s">
        <v>925</v>
      </c>
      <c r="C330" s="93">
        <v>44145</v>
      </c>
      <c r="D330" s="93" t="s">
        <v>2490</v>
      </c>
      <c r="E330" s="94">
        <v>1338.77</v>
      </c>
      <c r="F330" s="95" t="str">
        <f t="shared" si="42"/>
        <v>809</v>
      </c>
      <c r="G330" s="95" t="str">
        <f t="shared" si="43"/>
        <v>8</v>
      </c>
      <c r="H330" s="95" t="s">
        <v>13</v>
      </c>
      <c r="I330" s="96">
        <f t="shared" si="41"/>
        <v>1338.77</v>
      </c>
      <c r="J330" s="97" t="s">
        <v>1748</v>
      </c>
    </row>
    <row r="331" spans="1:10" x14ac:dyDescent="0.25">
      <c r="A331" s="92">
        <v>1230</v>
      </c>
      <c r="B331" s="88" t="s">
        <v>926</v>
      </c>
      <c r="C331" s="93">
        <v>44148</v>
      </c>
      <c r="D331" s="93" t="s">
        <v>2490</v>
      </c>
      <c r="E331" s="98">
        <v>542.28</v>
      </c>
      <c r="F331" s="95" t="str">
        <f t="shared" si="42"/>
        <v>809</v>
      </c>
      <c r="G331" s="95" t="str">
        <f t="shared" si="43"/>
        <v>8</v>
      </c>
      <c r="H331" s="95"/>
      <c r="I331" s="96">
        <f t="shared" si="41"/>
        <v>0</v>
      </c>
      <c r="J331" s="92"/>
    </row>
    <row r="332" spans="1:10" x14ac:dyDescent="0.25">
      <c r="A332" s="92">
        <v>1231</v>
      </c>
      <c r="B332" s="88" t="s">
        <v>927</v>
      </c>
      <c r="C332" s="93">
        <v>44148</v>
      </c>
      <c r="D332" s="93" t="s">
        <v>2490</v>
      </c>
      <c r="E332" s="98">
        <v>928.46</v>
      </c>
      <c r="F332" s="95" t="str">
        <f t="shared" si="42"/>
        <v>809</v>
      </c>
      <c r="G332" s="95" t="str">
        <f t="shared" si="43"/>
        <v>8</v>
      </c>
      <c r="H332" s="95"/>
      <c r="I332" s="96">
        <f t="shared" si="41"/>
        <v>0</v>
      </c>
      <c r="J332" s="92"/>
    </row>
    <row r="333" spans="1:10" x14ac:dyDescent="0.25">
      <c r="A333" s="92">
        <v>1232</v>
      </c>
      <c r="B333" s="88" t="s">
        <v>928</v>
      </c>
      <c r="C333" s="93">
        <v>44151</v>
      </c>
      <c r="D333" s="93" t="s">
        <v>2490</v>
      </c>
      <c r="E333" s="94">
        <v>40000</v>
      </c>
      <c r="F333" s="95" t="str">
        <f t="shared" si="42"/>
        <v>809</v>
      </c>
      <c r="G333" s="95" t="str">
        <f t="shared" si="43"/>
        <v>8</v>
      </c>
      <c r="H333" s="95" t="s">
        <v>13</v>
      </c>
      <c r="I333" s="96">
        <f t="shared" si="41"/>
        <v>40000</v>
      </c>
      <c r="J333" s="97" t="s">
        <v>1748</v>
      </c>
    </row>
    <row r="334" spans="1:10" x14ac:dyDescent="0.25">
      <c r="A334" s="92">
        <v>1233</v>
      </c>
      <c r="B334" s="88" t="s">
        <v>929</v>
      </c>
      <c r="C334" s="93">
        <v>44159</v>
      </c>
      <c r="D334" s="93" t="s">
        <v>2490</v>
      </c>
      <c r="E334" s="94">
        <v>1500</v>
      </c>
      <c r="F334" s="95" t="str">
        <f t="shared" si="42"/>
        <v>809</v>
      </c>
      <c r="G334" s="95" t="s">
        <v>597</v>
      </c>
      <c r="H334" s="95" t="s">
        <v>13</v>
      </c>
      <c r="I334" s="96">
        <f t="shared" si="41"/>
        <v>1500</v>
      </c>
      <c r="J334" s="97" t="s">
        <v>1748</v>
      </c>
    </row>
    <row r="335" spans="1:10" x14ac:dyDescent="0.25">
      <c r="A335" s="92">
        <v>1234</v>
      </c>
      <c r="B335" s="88" t="s">
        <v>930</v>
      </c>
      <c r="C335" s="93">
        <v>44161</v>
      </c>
      <c r="D335" s="93" t="s">
        <v>2490</v>
      </c>
      <c r="E335" s="94">
        <v>9486.99</v>
      </c>
      <c r="F335" s="95" t="str">
        <f t="shared" si="42"/>
        <v>809</v>
      </c>
      <c r="G335" s="95" t="str">
        <f t="shared" ref="G335:G340" si="44">LEFT(F335,1)</f>
        <v>8</v>
      </c>
      <c r="H335" s="95" t="s">
        <v>13</v>
      </c>
      <c r="I335" s="96">
        <f t="shared" si="41"/>
        <v>9486.99</v>
      </c>
      <c r="J335" s="97" t="s">
        <v>1748</v>
      </c>
    </row>
    <row r="336" spans="1:10" x14ac:dyDescent="0.25">
      <c r="A336" s="92">
        <v>1235</v>
      </c>
      <c r="B336" s="88" t="s">
        <v>931</v>
      </c>
      <c r="C336" s="93">
        <v>44161</v>
      </c>
      <c r="D336" s="93" t="s">
        <v>2490</v>
      </c>
      <c r="E336" s="94">
        <v>16259.35</v>
      </c>
      <c r="F336" s="95" t="str">
        <f t="shared" si="42"/>
        <v>809</v>
      </c>
      <c r="G336" s="95" t="str">
        <f t="shared" si="44"/>
        <v>8</v>
      </c>
      <c r="H336" s="95" t="s">
        <v>13</v>
      </c>
      <c r="I336" s="96">
        <f t="shared" si="41"/>
        <v>16259.35</v>
      </c>
      <c r="J336" s="97" t="s">
        <v>1748</v>
      </c>
    </row>
    <row r="337" spans="1:10" x14ac:dyDescent="0.25">
      <c r="A337" s="92">
        <v>1236</v>
      </c>
      <c r="B337" s="88" t="s">
        <v>932</v>
      </c>
      <c r="C337" s="93">
        <v>44161</v>
      </c>
      <c r="D337" s="93" t="s">
        <v>2490</v>
      </c>
      <c r="E337" s="94">
        <v>13634.15</v>
      </c>
      <c r="F337" s="95" t="str">
        <f t="shared" si="42"/>
        <v>809</v>
      </c>
      <c r="G337" s="95" t="str">
        <f t="shared" si="44"/>
        <v>8</v>
      </c>
      <c r="H337" s="95" t="s">
        <v>13</v>
      </c>
      <c r="I337" s="96">
        <f t="shared" si="41"/>
        <v>13634.15</v>
      </c>
      <c r="J337" s="97" t="s">
        <v>1748</v>
      </c>
    </row>
    <row r="338" spans="1:10" x14ac:dyDescent="0.25">
      <c r="A338" s="92">
        <v>1237</v>
      </c>
      <c r="B338" s="88" t="s">
        <v>933</v>
      </c>
      <c r="C338" s="93">
        <v>44161</v>
      </c>
      <c r="D338" s="93" t="s">
        <v>2490</v>
      </c>
      <c r="E338" s="94">
        <v>7861.79</v>
      </c>
      <c r="F338" s="95" t="str">
        <f t="shared" si="42"/>
        <v>809</v>
      </c>
      <c r="G338" s="95" t="str">
        <f t="shared" si="44"/>
        <v>8</v>
      </c>
      <c r="H338" s="95" t="s">
        <v>13</v>
      </c>
      <c r="I338" s="96">
        <f t="shared" si="41"/>
        <v>7861.79</v>
      </c>
      <c r="J338" s="97" t="s">
        <v>1748</v>
      </c>
    </row>
    <row r="339" spans="1:10" x14ac:dyDescent="0.25">
      <c r="A339" s="92">
        <v>1238</v>
      </c>
      <c r="B339" s="88" t="s">
        <v>934</v>
      </c>
      <c r="C339" s="93">
        <v>44161</v>
      </c>
      <c r="D339" s="93" t="s">
        <v>2490</v>
      </c>
      <c r="E339" s="94">
        <v>6503.25</v>
      </c>
      <c r="F339" s="95" t="str">
        <f t="shared" si="42"/>
        <v>809</v>
      </c>
      <c r="G339" s="95" t="str">
        <f t="shared" si="44"/>
        <v>8</v>
      </c>
      <c r="H339" s="95" t="s">
        <v>13</v>
      </c>
      <c r="I339" s="96">
        <f t="shared" si="41"/>
        <v>6503.25</v>
      </c>
      <c r="J339" s="97" t="s">
        <v>1748</v>
      </c>
    </row>
    <row r="340" spans="1:10" x14ac:dyDescent="0.25">
      <c r="A340" s="92">
        <v>1239</v>
      </c>
      <c r="B340" s="88" t="s">
        <v>935</v>
      </c>
      <c r="C340" s="93">
        <v>44175</v>
      </c>
      <c r="D340" s="93" t="s">
        <v>2490</v>
      </c>
      <c r="E340" s="98">
        <v>2900</v>
      </c>
      <c r="F340" s="95" t="str">
        <f t="shared" si="42"/>
        <v>809</v>
      </c>
      <c r="G340" s="95" t="str">
        <f t="shared" si="44"/>
        <v>8</v>
      </c>
      <c r="H340" s="95"/>
      <c r="I340" s="96">
        <f t="shared" si="41"/>
        <v>0</v>
      </c>
      <c r="J340" s="92"/>
    </row>
    <row r="341" spans="1:10" x14ac:dyDescent="0.25">
      <c r="A341" s="92">
        <v>1240</v>
      </c>
      <c r="B341" s="88" t="s">
        <v>936</v>
      </c>
      <c r="C341" s="93">
        <v>44222</v>
      </c>
      <c r="D341" s="93" t="s">
        <v>2490</v>
      </c>
      <c r="E341" s="94">
        <v>1000</v>
      </c>
      <c r="F341" s="95" t="str">
        <f t="shared" si="42"/>
        <v>809</v>
      </c>
      <c r="G341" s="95" t="s">
        <v>597</v>
      </c>
      <c r="H341" s="95" t="s">
        <v>13</v>
      </c>
      <c r="I341" s="96">
        <f t="shared" si="41"/>
        <v>1000</v>
      </c>
      <c r="J341" s="97" t="s">
        <v>1748</v>
      </c>
    </row>
    <row r="342" spans="1:10" x14ac:dyDescent="0.25">
      <c r="A342" s="92">
        <v>1241</v>
      </c>
      <c r="B342" s="88" t="s">
        <v>937</v>
      </c>
      <c r="C342" s="93">
        <v>44222</v>
      </c>
      <c r="D342" s="93" t="s">
        <v>2490</v>
      </c>
      <c r="E342" s="94">
        <v>1000</v>
      </c>
      <c r="F342" s="95" t="str">
        <f t="shared" si="42"/>
        <v>809</v>
      </c>
      <c r="G342" s="95" t="s">
        <v>597</v>
      </c>
      <c r="H342" s="95" t="s">
        <v>13</v>
      </c>
      <c r="I342" s="96">
        <f t="shared" si="41"/>
        <v>1000</v>
      </c>
      <c r="J342" s="97" t="s">
        <v>1748</v>
      </c>
    </row>
    <row r="343" spans="1:10" x14ac:dyDescent="0.25">
      <c r="A343" s="92">
        <v>1242</v>
      </c>
      <c r="B343" s="88" t="s">
        <v>938</v>
      </c>
      <c r="C343" s="93">
        <v>44222</v>
      </c>
      <c r="D343" s="93" t="s">
        <v>2490</v>
      </c>
      <c r="E343" s="94">
        <v>1000</v>
      </c>
      <c r="F343" s="95" t="str">
        <f t="shared" si="42"/>
        <v>809</v>
      </c>
      <c r="G343" s="95" t="s">
        <v>597</v>
      </c>
      <c r="H343" s="95" t="s">
        <v>13</v>
      </c>
      <c r="I343" s="96">
        <f t="shared" si="41"/>
        <v>1000</v>
      </c>
      <c r="J343" s="97" t="s">
        <v>1748</v>
      </c>
    </row>
    <row r="344" spans="1:10" x14ac:dyDescent="0.25">
      <c r="A344" s="92">
        <v>1243</v>
      </c>
      <c r="B344" s="88" t="s">
        <v>939</v>
      </c>
      <c r="C344" s="93">
        <v>44230</v>
      </c>
      <c r="D344" s="93" t="s">
        <v>2490</v>
      </c>
      <c r="E344" s="98">
        <v>2845.61</v>
      </c>
      <c r="F344" s="95" t="str">
        <f t="shared" si="42"/>
        <v>809</v>
      </c>
      <c r="G344" s="95" t="s">
        <v>597</v>
      </c>
      <c r="H344" s="95"/>
      <c r="I344" s="96">
        <f t="shared" si="41"/>
        <v>0</v>
      </c>
      <c r="J344" s="92"/>
    </row>
    <row r="345" spans="1:10" x14ac:dyDescent="0.25">
      <c r="A345" s="92">
        <v>1244</v>
      </c>
      <c r="B345" s="88" t="s">
        <v>940</v>
      </c>
      <c r="C345" s="93">
        <v>44251</v>
      </c>
      <c r="D345" s="93" t="s">
        <v>2490</v>
      </c>
      <c r="E345" s="94">
        <v>5300</v>
      </c>
      <c r="F345" s="95" t="str">
        <f t="shared" si="42"/>
        <v>809</v>
      </c>
      <c r="G345" s="95" t="s">
        <v>597</v>
      </c>
      <c r="H345" s="95" t="s">
        <v>13</v>
      </c>
      <c r="I345" s="96">
        <f t="shared" si="41"/>
        <v>5300</v>
      </c>
      <c r="J345" s="97" t="s">
        <v>1748</v>
      </c>
    </row>
    <row r="346" spans="1:10" x14ac:dyDescent="0.25">
      <c r="A346" s="92">
        <v>1245</v>
      </c>
      <c r="B346" s="88" t="s">
        <v>941</v>
      </c>
      <c r="C346" s="93">
        <v>44253</v>
      </c>
      <c r="D346" s="93" t="s">
        <v>2490</v>
      </c>
      <c r="E346" s="98">
        <v>528</v>
      </c>
      <c r="F346" s="95" t="str">
        <f t="shared" si="42"/>
        <v>809</v>
      </c>
      <c r="G346" s="95" t="str">
        <f t="shared" ref="G346:G347" si="45">LEFT(F346,1)</f>
        <v>8</v>
      </c>
      <c r="H346" s="95"/>
      <c r="I346" s="96">
        <f t="shared" si="41"/>
        <v>0</v>
      </c>
      <c r="J346" s="92"/>
    </row>
    <row r="347" spans="1:10" x14ac:dyDescent="0.25">
      <c r="A347" s="92">
        <v>1246</v>
      </c>
      <c r="B347" s="88" t="s">
        <v>942</v>
      </c>
      <c r="C347" s="93">
        <v>44256</v>
      </c>
      <c r="D347" s="93" t="s">
        <v>2490</v>
      </c>
      <c r="E347" s="94">
        <v>1100</v>
      </c>
      <c r="F347" s="95" t="str">
        <f t="shared" si="42"/>
        <v>809</v>
      </c>
      <c r="G347" s="95" t="str">
        <f t="shared" si="45"/>
        <v>8</v>
      </c>
      <c r="H347" s="95" t="s">
        <v>13</v>
      </c>
      <c r="I347" s="96">
        <f t="shared" si="41"/>
        <v>1100</v>
      </c>
      <c r="J347" s="97" t="s">
        <v>1748</v>
      </c>
    </row>
    <row r="348" spans="1:10" x14ac:dyDescent="0.25">
      <c r="A348" s="92">
        <v>1247</v>
      </c>
      <c r="B348" s="88" t="s">
        <v>943</v>
      </c>
      <c r="C348" s="93">
        <v>44272</v>
      </c>
      <c r="D348" s="93" t="s">
        <v>2490</v>
      </c>
      <c r="E348" s="94">
        <v>3500</v>
      </c>
      <c r="F348" s="95" t="str">
        <f t="shared" si="42"/>
        <v>809</v>
      </c>
      <c r="G348" s="95" t="s">
        <v>597</v>
      </c>
      <c r="H348" s="95" t="s">
        <v>13</v>
      </c>
      <c r="I348" s="96">
        <f t="shared" si="41"/>
        <v>3500</v>
      </c>
      <c r="J348" s="97" t="s">
        <v>1748</v>
      </c>
    </row>
    <row r="349" spans="1:10" x14ac:dyDescent="0.25">
      <c r="A349" s="92">
        <v>1248</v>
      </c>
      <c r="B349" s="88" t="s">
        <v>944</v>
      </c>
      <c r="C349" s="93">
        <v>44272</v>
      </c>
      <c r="D349" s="93" t="s">
        <v>2490</v>
      </c>
      <c r="E349" s="94">
        <v>1000</v>
      </c>
      <c r="F349" s="95" t="str">
        <f t="shared" si="42"/>
        <v>809</v>
      </c>
      <c r="G349" s="95" t="s">
        <v>597</v>
      </c>
      <c r="H349" s="95" t="s">
        <v>13</v>
      </c>
      <c r="I349" s="96">
        <f t="shared" si="41"/>
        <v>1000</v>
      </c>
      <c r="J349" s="97" t="s">
        <v>1748</v>
      </c>
    </row>
    <row r="350" spans="1:10" x14ac:dyDescent="0.25">
      <c r="A350" s="92">
        <v>1249</v>
      </c>
      <c r="B350" s="88" t="s">
        <v>945</v>
      </c>
      <c r="C350" s="93">
        <v>44272</v>
      </c>
      <c r="D350" s="93" t="s">
        <v>2490</v>
      </c>
      <c r="E350" s="94">
        <v>2500</v>
      </c>
      <c r="F350" s="95" t="str">
        <f t="shared" si="42"/>
        <v>809</v>
      </c>
      <c r="G350" s="95" t="s">
        <v>597</v>
      </c>
      <c r="H350" s="95" t="s">
        <v>13</v>
      </c>
      <c r="I350" s="96">
        <f t="shared" si="41"/>
        <v>2500</v>
      </c>
      <c r="J350" s="97" t="s">
        <v>1748</v>
      </c>
    </row>
    <row r="351" spans="1:10" x14ac:dyDescent="0.25">
      <c r="A351" s="92">
        <v>1250</v>
      </c>
      <c r="B351" s="88" t="s">
        <v>946</v>
      </c>
      <c r="C351" s="93">
        <v>44292</v>
      </c>
      <c r="D351" s="93" t="s">
        <v>2490</v>
      </c>
      <c r="E351" s="98">
        <v>1399</v>
      </c>
      <c r="F351" s="95" t="str">
        <f t="shared" si="42"/>
        <v>809</v>
      </c>
      <c r="G351" s="95" t="s">
        <v>597</v>
      </c>
      <c r="H351" s="95"/>
      <c r="I351" s="96">
        <f t="shared" si="41"/>
        <v>0</v>
      </c>
      <c r="J351" s="92"/>
    </row>
    <row r="352" spans="1:10" x14ac:dyDescent="0.25">
      <c r="A352" s="92">
        <v>1251</v>
      </c>
      <c r="B352" s="88" t="s">
        <v>947</v>
      </c>
      <c r="C352" s="93">
        <v>44333</v>
      </c>
      <c r="D352" s="93" t="s">
        <v>2490</v>
      </c>
      <c r="E352" s="94">
        <v>25222.94</v>
      </c>
      <c r="F352" s="95" t="str">
        <f t="shared" si="42"/>
        <v>809</v>
      </c>
      <c r="G352" s="95" t="str">
        <f>LEFT(F352,1)</f>
        <v>8</v>
      </c>
      <c r="H352" s="95" t="s">
        <v>13</v>
      </c>
      <c r="I352" s="96">
        <f t="shared" si="41"/>
        <v>25222.94</v>
      </c>
      <c r="J352" s="97" t="s">
        <v>1748</v>
      </c>
    </row>
    <row r="353" spans="1:10" x14ac:dyDescent="0.25">
      <c r="A353" s="92">
        <v>1252</v>
      </c>
      <c r="B353" s="88" t="s">
        <v>948</v>
      </c>
      <c r="C353" s="93">
        <v>44342</v>
      </c>
      <c r="D353" s="93" t="s">
        <v>2490</v>
      </c>
      <c r="E353" s="94">
        <v>1400</v>
      </c>
      <c r="F353" s="95" t="str">
        <f t="shared" si="42"/>
        <v>809</v>
      </c>
      <c r="G353" s="95" t="s">
        <v>597</v>
      </c>
      <c r="H353" s="95" t="s">
        <v>13</v>
      </c>
      <c r="I353" s="96">
        <f t="shared" si="41"/>
        <v>1400</v>
      </c>
      <c r="J353" s="97" t="s">
        <v>1748</v>
      </c>
    </row>
    <row r="354" spans="1:10" x14ac:dyDescent="0.25">
      <c r="A354" s="92">
        <v>883</v>
      </c>
      <c r="B354" s="88" t="s">
        <v>949</v>
      </c>
      <c r="C354" s="93">
        <v>44372</v>
      </c>
      <c r="D354" s="93" t="s">
        <v>2490</v>
      </c>
      <c r="E354" s="94">
        <v>12500</v>
      </c>
      <c r="F354" s="95" t="str">
        <f t="shared" si="42"/>
        <v>801</v>
      </c>
      <c r="G354" s="95" t="str">
        <f t="shared" ref="G354:G355" si="46">LEFT(F354,1)</f>
        <v>8</v>
      </c>
      <c r="H354" s="95" t="s">
        <v>13</v>
      </c>
      <c r="I354" s="96">
        <f t="shared" si="41"/>
        <v>12500</v>
      </c>
      <c r="J354" s="97" t="s">
        <v>1748</v>
      </c>
    </row>
    <row r="355" spans="1:10" x14ac:dyDescent="0.25">
      <c r="A355" s="92">
        <v>884</v>
      </c>
      <c r="B355" s="88" t="s">
        <v>950</v>
      </c>
      <c r="C355" s="93">
        <v>44372</v>
      </c>
      <c r="D355" s="93" t="s">
        <v>2490</v>
      </c>
      <c r="E355" s="94">
        <v>10000</v>
      </c>
      <c r="F355" s="95" t="str">
        <f t="shared" si="42"/>
        <v>801</v>
      </c>
      <c r="G355" s="95" t="str">
        <f t="shared" si="46"/>
        <v>8</v>
      </c>
      <c r="H355" s="95" t="s">
        <v>13</v>
      </c>
      <c r="I355" s="96">
        <f t="shared" si="41"/>
        <v>10000</v>
      </c>
      <c r="J355" s="97" t="s">
        <v>1748</v>
      </c>
    </row>
    <row r="356" spans="1:10" x14ac:dyDescent="0.25">
      <c r="A356" s="92">
        <v>1253</v>
      </c>
      <c r="B356" s="88" t="s">
        <v>951</v>
      </c>
      <c r="C356" s="93">
        <v>44408</v>
      </c>
      <c r="D356" s="93" t="s">
        <v>2490</v>
      </c>
      <c r="E356" s="94">
        <v>966</v>
      </c>
      <c r="F356" s="95" t="str">
        <f t="shared" si="42"/>
        <v>809</v>
      </c>
      <c r="G356" s="95" t="s">
        <v>597</v>
      </c>
      <c r="H356" s="95" t="s">
        <v>13</v>
      </c>
      <c r="I356" s="96">
        <f t="shared" si="41"/>
        <v>966</v>
      </c>
      <c r="J356" s="97" t="s">
        <v>1748</v>
      </c>
    </row>
    <row r="357" spans="1:10" x14ac:dyDescent="0.25">
      <c r="A357" s="92">
        <v>1254</v>
      </c>
      <c r="B357" s="88" t="s">
        <v>952</v>
      </c>
      <c r="C357" s="93">
        <v>44408</v>
      </c>
      <c r="D357" s="93" t="s">
        <v>2490</v>
      </c>
      <c r="E357" s="94">
        <v>4609.6899999999996</v>
      </c>
      <c r="F357" s="95" t="str">
        <f t="shared" si="42"/>
        <v>809</v>
      </c>
      <c r="G357" s="95" t="s">
        <v>597</v>
      </c>
      <c r="H357" s="95" t="s">
        <v>13</v>
      </c>
      <c r="I357" s="96">
        <f t="shared" si="41"/>
        <v>4609.6899999999996</v>
      </c>
      <c r="J357" s="97" t="s">
        <v>1748</v>
      </c>
    </row>
    <row r="358" spans="1:10" x14ac:dyDescent="0.25">
      <c r="A358" s="92">
        <v>1255</v>
      </c>
      <c r="B358" s="88" t="s">
        <v>953</v>
      </c>
      <c r="C358" s="93">
        <v>44408</v>
      </c>
      <c r="D358" s="93" t="s">
        <v>2490</v>
      </c>
      <c r="E358" s="94">
        <v>1250</v>
      </c>
      <c r="F358" s="95" t="str">
        <f t="shared" si="42"/>
        <v>809</v>
      </c>
      <c r="G358" s="95" t="s">
        <v>597</v>
      </c>
      <c r="H358" s="95" t="s">
        <v>13</v>
      </c>
      <c r="I358" s="96">
        <f t="shared" si="41"/>
        <v>1250</v>
      </c>
      <c r="J358" s="97" t="s">
        <v>1748</v>
      </c>
    </row>
    <row r="359" spans="1:10" x14ac:dyDescent="0.25">
      <c r="A359" s="92">
        <v>1256</v>
      </c>
      <c r="B359" s="88" t="s">
        <v>954</v>
      </c>
      <c r="C359" s="93">
        <v>44408</v>
      </c>
      <c r="D359" s="93" t="s">
        <v>2490</v>
      </c>
      <c r="E359" s="94">
        <v>1250</v>
      </c>
      <c r="F359" s="95" t="str">
        <f t="shared" si="42"/>
        <v>809</v>
      </c>
      <c r="G359" s="95" t="s">
        <v>597</v>
      </c>
      <c r="H359" s="95" t="s">
        <v>13</v>
      </c>
      <c r="I359" s="96">
        <f t="shared" si="41"/>
        <v>1250</v>
      </c>
      <c r="J359" s="97" t="s">
        <v>1748</v>
      </c>
    </row>
    <row r="360" spans="1:10" x14ac:dyDescent="0.25">
      <c r="A360" s="92">
        <v>1257</v>
      </c>
      <c r="B360" s="88" t="s">
        <v>955</v>
      </c>
      <c r="C360" s="93">
        <v>44426</v>
      </c>
      <c r="D360" s="93" t="s">
        <v>2490</v>
      </c>
      <c r="E360" s="94">
        <v>7700</v>
      </c>
      <c r="F360" s="95" t="str">
        <f t="shared" si="42"/>
        <v>809</v>
      </c>
      <c r="G360" s="95" t="str">
        <f>LEFT(F360,1)</f>
        <v>8</v>
      </c>
      <c r="H360" s="95" t="s">
        <v>13</v>
      </c>
      <c r="I360" s="96">
        <f t="shared" si="41"/>
        <v>7700</v>
      </c>
      <c r="J360" s="97" t="s">
        <v>1748</v>
      </c>
    </row>
    <row r="361" spans="1:10" x14ac:dyDescent="0.25">
      <c r="A361" s="92">
        <v>1258</v>
      </c>
      <c r="B361" s="88" t="s">
        <v>956</v>
      </c>
      <c r="C361" s="93">
        <v>44435</v>
      </c>
      <c r="D361" s="93" t="s">
        <v>2490</v>
      </c>
      <c r="E361" s="98">
        <v>1097.56</v>
      </c>
      <c r="F361" s="95" t="str">
        <f t="shared" si="42"/>
        <v>809</v>
      </c>
      <c r="G361" s="95" t="s">
        <v>597</v>
      </c>
      <c r="H361" s="95"/>
      <c r="I361" s="96">
        <f t="shared" si="41"/>
        <v>0</v>
      </c>
      <c r="J361" s="92"/>
    </row>
    <row r="362" spans="1:10" x14ac:dyDescent="0.25">
      <c r="A362" s="92">
        <v>1259</v>
      </c>
      <c r="B362" s="88" t="s">
        <v>957</v>
      </c>
      <c r="C362" s="93">
        <v>44439</v>
      </c>
      <c r="D362" s="93" t="s">
        <v>2490</v>
      </c>
      <c r="E362" s="94">
        <v>2400</v>
      </c>
      <c r="F362" s="95" t="str">
        <f t="shared" si="42"/>
        <v>809</v>
      </c>
      <c r="G362" s="95" t="s">
        <v>597</v>
      </c>
      <c r="H362" s="95" t="s">
        <v>13</v>
      </c>
      <c r="I362" s="96">
        <f t="shared" si="41"/>
        <v>2400</v>
      </c>
      <c r="J362" s="97" t="s">
        <v>1748</v>
      </c>
    </row>
    <row r="363" spans="1:10" x14ac:dyDescent="0.25">
      <c r="A363" s="92">
        <v>1260</v>
      </c>
      <c r="B363" s="88" t="s">
        <v>958</v>
      </c>
      <c r="C363" s="93">
        <v>44439</v>
      </c>
      <c r="D363" s="93" t="s">
        <v>2490</v>
      </c>
      <c r="E363" s="94">
        <v>900</v>
      </c>
      <c r="F363" s="95" t="str">
        <f t="shared" si="42"/>
        <v>809</v>
      </c>
      <c r="G363" s="95" t="s">
        <v>597</v>
      </c>
      <c r="H363" s="95" t="s">
        <v>13</v>
      </c>
      <c r="I363" s="96">
        <f t="shared" si="41"/>
        <v>900</v>
      </c>
      <c r="J363" s="97" t="s">
        <v>1748</v>
      </c>
    </row>
    <row r="364" spans="1:10" hidden="1" x14ac:dyDescent="0.25">
      <c r="A364" s="8">
        <v>1261</v>
      </c>
      <c r="B364" s="3" t="s">
        <v>959</v>
      </c>
      <c r="C364" s="9">
        <v>44453</v>
      </c>
      <c r="D364" s="9">
        <v>45869</v>
      </c>
      <c r="E364" s="10">
        <v>0</v>
      </c>
      <c r="F364" s="21" t="str">
        <f t="shared" si="42"/>
        <v>809</v>
      </c>
      <c r="G364" s="11" t="s">
        <v>597</v>
      </c>
      <c r="H364" s="11"/>
      <c r="I364" s="7">
        <f t="shared" si="41"/>
        <v>0</v>
      </c>
      <c r="J364" s="8"/>
    </row>
    <row r="365" spans="1:10" x14ac:dyDescent="0.25">
      <c r="A365" s="92">
        <v>1262</v>
      </c>
      <c r="B365" s="88" t="s">
        <v>960</v>
      </c>
      <c r="C365" s="93">
        <v>44469</v>
      </c>
      <c r="D365" s="93" t="s">
        <v>2490</v>
      </c>
      <c r="E365" s="98">
        <v>1240.2</v>
      </c>
      <c r="F365" s="95" t="str">
        <f t="shared" si="42"/>
        <v>809</v>
      </c>
      <c r="G365" s="95" t="str">
        <f t="shared" ref="G365:G367" si="47">LEFT(F365,1)</f>
        <v>8</v>
      </c>
      <c r="H365" s="95"/>
      <c r="I365" s="96">
        <f t="shared" si="41"/>
        <v>0</v>
      </c>
      <c r="J365" s="92"/>
    </row>
    <row r="366" spans="1:10" x14ac:dyDescent="0.25">
      <c r="A366" s="92">
        <v>1263</v>
      </c>
      <c r="B366" s="88" t="s">
        <v>961</v>
      </c>
      <c r="C366" s="93">
        <v>44469</v>
      </c>
      <c r="D366" s="93" t="s">
        <v>2490</v>
      </c>
      <c r="E366" s="94">
        <v>1800</v>
      </c>
      <c r="F366" s="95" t="str">
        <f t="shared" si="42"/>
        <v>809</v>
      </c>
      <c r="G366" s="95" t="str">
        <f t="shared" si="47"/>
        <v>8</v>
      </c>
      <c r="H366" s="95" t="s">
        <v>13</v>
      </c>
      <c r="I366" s="96">
        <f t="shared" si="41"/>
        <v>1800</v>
      </c>
      <c r="J366" s="97" t="s">
        <v>1748</v>
      </c>
    </row>
    <row r="367" spans="1:10" x14ac:dyDescent="0.25">
      <c r="A367" s="92">
        <v>1264</v>
      </c>
      <c r="B367" s="88" t="s">
        <v>962</v>
      </c>
      <c r="C367" s="93">
        <v>44469</v>
      </c>
      <c r="D367" s="93" t="s">
        <v>2490</v>
      </c>
      <c r="E367" s="94">
        <v>599</v>
      </c>
      <c r="F367" s="95" t="str">
        <f t="shared" si="42"/>
        <v>809</v>
      </c>
      <c r="G367" s="95" t="str">
        <f t="shared" si="47"/>
        <v>8</v>
      </c>
      <c r="H367" s="95" t="s">
        <v>13</v>
      </c>
      <c r="I367" s="96">
        <f t="shared" si="41"/>
        <v>599</v>
      </c>
      <c r="J367" s="97" t="s">
        <v>1748</v>
      </c>
    </row>
    <row r="368" spans="1:10" x14ac:dyDescent="0.25">
      <c r="A368" s="92">
        <v>1265</v>
      </c>
      <c r="B368" s="88" t="s">
        <v>963</v>
      </c>
      <c r="C368" s="93">
        <v>44489</v>
      </c>
      <c r="D368" s="93" t="s">
        <v>2490</v>
      </c>
      <c r="E368" s="98">
        <v>1388</v>
      </c>
      <c r="F368" s="95" t="str">
        <f t="shared" si="42"/>
        <v>809</v>
      </c>
      <c r="G368" s="95" t="s">
        <v>597</v>
      </c>
      <c r="H368" s="95"/>
      <c r="I368" s="96">
        <f t="shared" si="41"/>
        <v>0</v>
      </c>
      <c r="J368" s="92"/>
    </row>
    <row r="369" spans="1:10" x14ac:dyDescent="0.25">
      <c r="A369" s="92">
        <v>1267</v>
      </c>
      <c r="B369" s="88" t="s">
        <v>964</v>
      </c>
      <c r="C369" s="93">
        <v>44494</v>
      </c>
      <c r="D369" s="93" t="s">
        <v>2490</v>
      </c>
      <c r="E369" s="94">
        <v>956.91</v>
      </c>
      <c r="F369" s="95" t="str">
        <f t="shared" si="42"/>
        <v>809</v>
      </c>
      <c r="G369" s="95" t="s">
        <v>597</v>
      </c>
      <c r="H369" s="95" t="s">
        <v>13</v>
      </c>
      <c r="I369" s="96">
        <f t="shared" si="41"/>
        <v>956.91</v>
      </c>
      <c r="J369" s="97" t="s">
        <v>1748</v>
      </c>
    </row>
    <row r="370" spans="1:10" hidden="1" x14ac:dyDescent="0.25">
      <c r="A370" s="8">
        <v>1266</v>
      </c>
      <c r="B370" s="3" t="s">
        <v>965</v>
      </c>
      <c r="C370" s="9">
        <v>44500</v>
      </c>
      <c r="D370" s="9">
        <v>46022</v>
      </c>
      <c r="E370" s="10">
        <v>0</v>
      </c>
      <c r="F370" s="21" t="str">
        <f t="shared" si="42"/>
        <v>809</v>
      </c>
      <c r="G370" s="11" t="s">
        <v>597</v>
      </c>
      <c r="H370" s="11"/>
      <c r="I370" s="7">
        <f t="shared" si="41"/>
        <v>0</v>
      </c>
      <c r="J370" s="8"/>
    </row>
    <row r="371" spans="1:10" x14ac:dyDescent="0.25">
      <c r="A371" s="92">
        <v>1268</v>
      </c>
      <c r="B371" s="88" t="s">
        <v>966</v>
      </c>
      <c r="C371" s="93">
        <v>44561</v>
      </c>
      <c r="D371" s="93" t="s">
        <v>2490</v>
      </c>
      <c r="E371" s="94">
        <v>909</v>
      </c>
      <c r="F371" s="95" t="str">
        <f t="shared" si="42"/>
        <v>809</v>
      </c>
      <c r="G371" s="95" t="s">
        <v>597</v>
      </c>
      <c r="H371" s="95" t="s">
        <v>13</v>
      </c>
      <c r="I371" s="96">
        <f t="shared" si="41"/>
        <v>909</v>
      </c>
      <c r="J371" s="97" t="s">
        <v>1748</v>
      </c>
    </row>
    <row r="372" spans="1:10" x14ac:dyDescent="0.25">
      <c r="A372" s="92">
        <v>1269</v>
      </c>
      <c r="B372" s="88" t="s">
        <v>967</v>
      </c>
      <c r="C372" s="93">
        <v>44587</v>
      </c>
      <c r="D372" s="93" t="s">
        <v>2490</v>
      </c>
      <c r="E372" s="94">
        <v>1100</v>
      </c>
      <c r="F372" s="95" t="str">
        <f t="shared" si="42"/>
        <v>809</v>
      </c>
      <c r="G372" s="95" t="s">
        <v>597</v>
      </c>
      <c r="H372" s="95" t="s">
        <v>13</v>
      </c>
      <c r="I372" s="96">
        <f t="shared" si="41"/>
        <v>1100</v>
      </c>
      <c r="J372" s="97" t="s">
        <v>1748</v>
      </c>
    </row>
    <row r="373" spans="1:10" x14ac:dyDescent="0.25">
      <c r="A373" s="92">
        <v>1270</v>
      </c>
      <c r="B373" s="88" t="s">
        <v>968</v>
      </c>
      <c r="C373" s="93">
        <v>44592</v>
      </c>
      <c r="D373" s="93" t="s">
        <v>2490</v>
      </c>
      <c r="E373" s="94">
        <v>3580</v>
      </c>
      <c r="F373" s="95" t="str">
        <f t="shared" si="42"/>
        <v>809</v>
      </c>
      <c r="G373" s="95" t="str">
        <f>LEFT(F373,1)</f>
        <v>8</v>
      </c>
      <c r="H373" s="95" t="s">
        <v>13</v>
      </c>
      <c r="I373" s="96">
        <f t="shared" si="41"/>
        <v>3580</v>
      </c>
      <c r="J373" s="97" t="s">
        <v>1748</v>
      </c>
    </row>
    <row r="374" spans="1:10" x14ac:dyDescent="0.25">
      <c r="A374" s="92">
        <v>1271</v>
      </c>
      <c r="B374" s="88" t="s">
        <v>969</v>
      </c>
      <c r="C374" s="93">
        <v>44592</v>
      </c>
      <c r="D374" s="93" t="s">
        <v>2490</v>
      </c>
      <c r="E374" s="94">
        <v>1100</v>
      </c>
      <c r="F374" s="95" t="str">
        <f t="shared" si="42"/>
        <v>809</v>
      </c>
      <c r="G374" s="95" t="s">
        <v>597</v>
      </c>
      <c r="H374" s="95" t="s">
        <v>13</v>
      </c>
      <c r="I374" s="96">
        <f t="shared" si="41"/>
        <v>1100</v>
      </c>
      <c r="J374" s="97" t="s">
        <v>1748</v>
      </c>
    </row>
    <row r="375" spans="1:10" x14ac:dyDescent="0.25">
      <c r="A375" s="92">
        <v>1272</v>
      </c>
      <c r="B375" s="88" t="s">
        <v>970</v>
      </c>
      <c r="C375" s="93">
        <v>44592</v>
      </c>
      <c r="D375" s="93" t="s">
        <v>2490</v>
      </c>
      <c r="E375" s="94">
        <v>595</v>
      </c>
      <c r="F375" s="95" t="str">
        <f t="shared" si="42"/>
        <v>809</v>
      </c>
      <c r="G375" s="95" t="str">
        <f t="shared" ref="G375:G377" si="48">LEFT(F375,1)</f>
        <v>8</v>
      </c>
      <c r="H375" s="95" t="s">
        <v>13</v>
      </c>
      <c r="I375" s="96">
        <f t="shared" si="41"/>
        <v>595</v>
      </c>
      <c r="J375" s="97" t="s">
        <v>1748</v>
      </c>
    </row>
    <row r="376" spans="1:10" x14ac:dyDescent="0.25">
      <c r="A376" s="92">
        <v>1273</v>
      </c>
      <c r="B376" s="88" t="s">
        <v>971</v>
      </c>
      <c r="C376" s="93">
        <v>44592</v>
      </c>
      <c r="D376" s="93" t="s">
        <v>2490</v>
      </c>
      <c r="E376" s="94">
        <v>595</v>
      </c>
      <c r="F376" s="95" t="str">
        <f t="shared" si="42"/>
        <v>809</v>
      </c>
      <c r="G376" s="95" t="str">
        <f t="shared" si="48"/>
        <v>8</v>
      </c>
      <c r="H376" s="95" t="s">
        <v>13</v>
      </c>
      <c r="I376" s="96">
        <f t="shared" si="41"/>
        <v>595</v>
      </c>
      <c r="J376" s="97" t="s">
        <v>1748</v>
      </c>
    </row>
    <row r="377" spans="1:10" x14ac:dyDescent="0.25">
      <c r="A377" s="92">
        <v>1274</v>
      </c>
      <c r="B377" s="88" t="s">
        <v>972</v>
      </c>
      <c r="C377" s="93">
        <v>44607</v>
      </c>
      <c r="D377" s="93" t="s">
        <v>2490</v>
      </c>
      <c r="E377" s="94">
        <v>1240.2</v>
      </c>
      <c r="F377" s="95" t="str">
        <f t="shared" si="42"/>
        <v>809</v>
      </c>
      <c r="G377" s="95" t="str">
        <f t="shared" si="48"/>
        <v>8</v>
      </c>
      <c r="H377" s="95" t="s">
        <v>13</v>
      </c>
      <c r="I377" s="96">
        <f t="shared" si="41"/>
        <v>1240.2</v>
      </c>
      <c r="J377" s="97" t="s">
        <v>1748</v>
      </c>
    </row>
    <row r="378" spans="1:10" x14ac:dyDescent="0.25">
      <c r="A378" s="92">
        <v>1276</v>
      </c>
      <c r="B378" s="88" t="s">
        <v>973</v>
      </c>
      <c r="C378" s="93">
        <v>44620</v>
      </c>
      <c r="D378" s="93" t="s">
        <v>2490</v>
      </c>
      <c r="E378" s="94">
        <v>2004.25</v>
      </c>
      <c r="F378" s="95" t="str">
        <f t="shared" si="42"/>
        <v>809</v>
      </c>
      <c r="G378" s="95" t="s">
        <v>597</v>
      </c>
      <c r="H378" s="95" t="s">
        <v>13</v>
      </c>
      <c r="I378" s="96">
        <f t="shared" si="41"/>
        <v>2004.25</v>
      </c>
      <c r="J378" s="97" t="s">
        <v>1748</v>
      </c>
    </row>
    <row r="379" spans="1:10" x14ac:dyDescent="0.25">
      <c r="A379" s="92">
        <v>1277</v>
      </c>
      <c r="B379" s="88" t="s">
        <v>974</v>
      </c>
      <c r="C379" s="93">
        <v>44642</v>
      </c>
      <c r="D379" s="93" t="s">
        <v>2490</v>
      </c>
      <c r="E379" s="94">
        <v>1602.99</v>
      </c>
      <c r="F379" s="95" t="str">
        <f t="shared" si="42"/>
        <v>809</v>
      </c>
      <c r="G379" s="95" t="str">
        <f t="shared" ref="G379:G380" si="49">LEFT(F379,1)</f>
        <v>8</v>
      </c>
      <c r="H379" s="95" t="s">
        <v>13</v>
      </c>
      <c r="I379" s="96">
        <f t="shared" si="41"/>
        <v>1602.99</v>
      </c>
      <c r="J379" s="97" t="s">
        <v>1748</v>
      </c>
    </row>
    <row r="380" spans="1:10" x14ac:dyDescent="0.25">
      <c r="A380" s="92">
        <v>1278</v>
      </c>
      <c r="B380" s="88" t="s">
        <v>975</v>
      </c>
      <c r="C380" s="93">
        <v>44651</v>
      </c>
      <c r="D380" s="93" t="s">
        <v>2490</v>
      </c>
      <c r="E380" s="94">
        <v>578</v>
      </c>
      <c r="F380" s="95" t="str">
        <f t="shared" si="42"/>
        <v>809</v>
      </c>
      <c r="G380" s="95" t="str">
        <f t="shared" si="49"/>
        <v>8</v>
      </c>
      <c r="H380" s="95" t="s">
        <v>13</v>
      </c>
      <c r="I380" s="96">
        <f t="shared" si="41"/>
        <v>578</v>
      </c>
      <c r="J380" s="97" t="s">
        <v>1748</v>
      </c>
    </row>
    <row r="381" spans="1:10" x14ac:dyDescent="0.25">
      <c r="A381" s="92">
        <v>1279</v>
      </c>
      <c r="B381" s="88" t="s">
        <v>1782</v>
      </c>
      <c r="C381" s="93">
        <v>44664</v>
      </c>
      <c r="D381" s="93" t="s">
        <v>2490</v>
      </c>
      <c r="E381" s="94">
        <v>2610</v>
      </c>
      <c r="F381" s="95" t="str">
        <f t="shared" si="42"/>
        <v>809</v>
      </c>
      <c r="G381" s="95" t="s">
        <v>597</v>
      </c>
      <c r="H381" s="95" t="s">
        <v>13</v>
      </c>
      <c r="I381" s="96">
        <f t="shared" si="41"/>
        <v>2610</v>
      </c>
      <c r="J381" s="97" t="s">
        <v>1748</v>
      </c>
    </row>
    <row r="382" spans="1:10" x14ac:dyDescent="0.25">
      <c r="A382" s="92">
        <v>1280</v>
      </c>
      <c r="B382" s="88" t="s">
        <v>1783</v>
      </c>
      <c r="C382" s="93">
        <v>44664</v>
      </c>
      <c r="D382" s="93" t="s">
        <v>2490</v>
      </c>
      <c r="E382" s="94">
        <v>597</v>
      </c>
      <c r="F382" s="95" t="str">
        <f t="shared" si="42"/>
        <v>809</v>
      </c>
      <c r="G382" s="95" t="s">
        <v>597</v>
      </c>
      <c r="H382" s="95" t="s">
        <v>13</v>
      </c>
      <c r="I382" s="96">
        <f t="shared" si="41"/>
        <v>597</v>
      </c>
      <c r="J382" s="97" t="s">
        <v>1748</v>
      </c>
    </row>
    <row r="383" spans="1:10" x14ac:dyDescent="0.25">
      <c r="A383" s="92">
        <v>896</v>
      </c>
      <c r="B383" s="88" t="s">
        <v>1784</v>
      </c>
      <c r="C383" s="93">
        <v>44681</v>
      </c>
      <c r="D383" s="93" t="s">
        <v>2490</v>
      </c>
      <c r="E383" s="94">
        <v>65435.81</v>
      </c>
      <c r="F383" s="95" t="str">
        <f t="shared" si="42"/>
        <v>806</v>
      </c>
      <c r="G383" s="95" t="str">
        <f t="shared" ref="G383:G388" si="50">LEFT(F383,1)</f>
        <v>8</v>
      </c>
      <c r="H383" s="95" t="s">
        <v>13</v>
      </c>
      <c r="I383" s="96">
        <f t="shared" si="41"/>
        <v>65435.81</v>
      </c>
      <c r="J383" s="97" t="s">
        <v>1748</v>
      </c>
    </row>
    <row r="384" spans="1:10" x14ac:dyDescent="0.25">
      <c r="A384" s="92">
        <v>1281</v>
      </c>
      <c r="B384" s="88" t="s">
        <v>1785</v>
      </c>
      <c r="C384" s="93">
        <v>44750</v>
      </c>
      <c r="D384" s="93" t="s">
        <v>2490</v>
      </c>
      <c r="E384" s="94">
        <v>9800</v>
      </c>
      <c r="F384" s="95" t="str">
        <f t="shared" si="42"/>
        <v>809</v>
      </c>
      <c r="G384" s="95" t="str">
        <f t="shared" si="50"/>
        <v>8</v>
      </c>
      <c r="H384" s="95" t="s">
        <v>13</v>
      </c>
      <c r="I384" s="96">
        <f t="shared" si="41"/>
        <v>9800</v>
      </c>
      <c r="J384" s="97" t="s">
        <v>1748</v>
      </c>
    </row>
    <row r="385" spans="1:10" x14ac:dyDescent="0.25">
      <c r="A385" s="92">
        <v>1282</v>
      </c>
      <c r="B385" s="88" t="s">
        <v>1786</v>
      </c>
      <c r="C385" s="93">
        <v>44768</v>
      </c>
      <c r="D385" s="93" t="s">
        <v>2490</v>
      </c>
      <c r="E385" s="94">
        <v>1196.4100000000001</v>
      </c>
      <c r="F385" s="95" t="str">
        <f t="shared" si="42"/>
        <v>809</v>
      </c>
      <c r="G385" s="95" t="str">
        <f t="shared" si="50"/>
        <v>8</v>
      </c>
      <c r="H385" s="95" t="s">
        <v>13</v>
      </c>
      <c r="I385" s="96">
        <f t="shared" ref="I385:I452" si="51">+IF(H385&gt;0,E385,0)</f>
        <v>1196.4100000000001</v>
      </c>
      <c r="J385" s="97" t="s">
        <v>1748</v>
      </c>
    </row>
    <row r="386" spans="1:10" x14ac:dyDescent="0.25">
      <c r="A386" s="92">
        <v>1283</v>
      </c>
      <c r="B386" s="88" t="s">
        <v>1787</v>
      </c>
      <c r="C386" s="93">
        <v>44768</v>
      </c>
      <c r="D386" s="93" t="s">
        <v>2490</v>
      </c>
      <c r="E386" s="94">
        <v>2843.83</v>
      </c>
      <c r="F386" s="95" t="str">
        <f t="shared" ref="F386:F449" si="52">RIGHT(B386,3)</f>
        <v>809</v>
      </c>
      <c r="G386" s="95" t="str">
        <f t="shared" si="50"/>
        <v>8</v>
      </c>
      <c r="H386" s="95" t="s">
        <v>13</v>
      </c>
      <c r="I386" s="96">
        <f t="shared" si="51"/>
        <v>2843.83</v>
      </c>
      <c r="J386" s="97" t="s">
        <v>1748</v>
      </c>
    </row>
    <row r="387" spans="1:10" x14ac:dyDescent="0.25">
      <c r="A387" s="92">
        <v>1284</v>
      </c>
      <c r="B387" s="88" t="s">
        <v>1788</v>
      </c>
      <c r="C387" s="93">
        <v>44791</v>
      </c>
      <c r="D387" s="93" t="s">
        <v>2490</v>
      </c>
      <c r="E387" s="94">
        <v>607.16</v>
      </c>
      <c r="F387" s="95" t="str">
        <f t="shared" si="52"/>
        <v>809</v>
      </c>
      <c r="G387" s="95" t="str">
        <f t="shared" si="50"/>
        <v>8</v>
      </c>
      <c r="H387" s="95" t="s">
        <v>13</v>
      </c>
      <c r="I387" s="96">
        <f t="shared" si="51"/>
        <v>607.16</v>
      </c>
      <c r="J387" s="97" t="s">
        <v>1748</v>
      </c>
    </row>
    <row r="388" spans="1:10" x14ac:dyDescent="0.25">
      <c r="A388" s="92">
        <v>1285</v>
      </c>
      <c r="B388" s="88" t="s">
        <v>1789</v>
      </c>
      <c r="C388" s="93">
        <v>44791</v>
      </c>
      <c r="D388" s="93" t="s">
        <v>2490</v>
      </c>
      <c r="E388" s="94">
        <v>607.16</v>
      </c>
      <c r="F388" s="95" t="str">
        <f t="shared" si="52"/>
        <v>809</v>
      </c>
      <c r="G388" s="95" t="str">
        <f t="shared" si="50"/>
        <v>8</v>
      </c>
      <c r="H388" s="95" t="s">
        <v>13</v>
      </c>
      <c r="I388" s="96">
        <f t="shared" si="51"/>
        <v>607.16</v>
      </c>
      <c r="J388" s="97" t="s">
        <v>1748</v>
      </c>
    </row>
    <row r="389" spans="1:10" x14ac:dyDescent="0.25">
      <c r="A389" s="92">
        <v>1286</v>
      </c>
      <c r="B389" s="88" t="s">
        <v>1790</v>
      </c>
      <c r="C389" s="93">
        <v>44804</v>
      </c>
      <c r="D389" s="93" t="s">
        <v>2490</v>
      </c>
      <c r="E389" s="94">
        <v>792.67</v>
      </c>
      <c r="F389" s="95" t="str">
        <f t="shared" si="52"/>
        <v>809</v>
      </c>
      <c r="G389" s="95" t="s">
        <v>597</v>
      </c>
      <c r="H389" s="95" t="s">
        <v>13</v>
      </c>
      <c r="I389" s="96">
        <f t="shared" si="51"/>
        <v>792.67</v>
      </c>
      <c r="J389" s="97" t="s">
        <v>1748</v>
      </c>
    </row>
    <row r="390" spans="1:10" x14ac:dyDescent="0.25">
      <c r="A390" s="92">
        <v>1287</v>
      </c>
      <c r="B390" s="88" t="s">
        <v>1791</v>
      </c>
      <c r="C390" s="93">
        <v>44804</v>
      </c>
      <c r="D390" s="93" t="s">
        <v>2490</v>
      </c>
      <c r="E390" s="94">
        <v>1951.22</v>
      </c>
      <c r="F390" s="95" t="str">
        <f t="shared" si="52"/>
        <v>809</v>
      </c>
      <c r="G390" s="95" t="s">
        <v>597</v>
      </c>
      <c r="H390" s="95" t="s">
        <v>13</v>
      </c>
      <c r="I390" s="96">
        <f t="shared" si="51"/>
        <v>1951.22</v>
      </c>
      <c r="J390" s="97" t="s">
        <v>1748</v>
      </c>
    </row>
    <row r="391" spans="1:10" x14ac:dyDescent="0.25">
      <c r="A391" s="92">
        <v>1288</v>
      </c>
      <c r="B391" s="88" t="s">
        <v>1792</v>
      </c>
      <c r="C391" s="93">
        <v>44804</v>
      </c>
      <c r="D391" s="93" t="s">
        <v>2490</v>
      </c>
      <c r="E391" s="94">
        <v>12416.26</v>
      </c>
      <c r="F391" s="95" t="str">
        <f t="shared" si="52"/>
        <v>809</v>
      </c>
      <c r="G391" s="95" t="s">
        <v>597</v>
      </c>
      <c r="H391" s="95" t="s">
        <v>13</v>
      </c>
      <c r="I391" s="96">
        <f t="shared" si="51"/>
        <v>12416.26</v>
      </c>
      <c r="J391" s="97" t="s">
        <v>1748</v>
      </c>
    </row>
    <row r="392" spans="1:10" x14ac:dyDescent="0.25">
      <c r="A392" s="92">
        <v>1289</v>
      </c>
      <c r="B392" s="88" t="s">
        <v>1838</v>
      </c>
      <c r="C392" s="93">
        <v>44809</v>
      </c>
      <c r="D392" s="93" t="s">
        <v>2490</v>
      </c>
      <c r="E392" s="94">
        <v>623</v>
      </c>
      <c r="F392" s="95" t="str">
        <f t="shared" si="52"/>
        <v>809</v>
      </c>
      <c r="G392" s="95">
        <v>8</v>
      </c>
      <c r="H392" s="95" t="s">
        <v>13</v>
      </c>
      <c r="I392" s="96">
        <f t="shared" si="51"/>
        <v>623</v>
      </c>
      <c r="J392" s="97" t="s">
        <v>1748</v>
      </c>
    </row>
    <row r="393" spans="1:10" x14ac:dyDescent="0.25">
      <c r="A393" s="92">
        <v>1290</v>
      </c>
      <c r="B393" s="88" t="s">
        <v>1839</v>
      </c>
      <c r="C393" s="93">
        <v>44851</v>
      </c>
      <c r="D393" s="93" t="s">
        <v>2490</v>
      </c>
      <c r="E393" s="94">
        <v>3460.7</v>
      </c>
      <c r="F393" s="95" t="str">
        <f t="shared" si="52"/>
        <v>809</v>
      </c>
      <c r="G393" s="95" t="str">
        <f>LEFT(F393,1)</f>
        <v>8</v>
      </c>
      <c r="H393" s="95" t="s">
        <v>13</v>
      </c>
      <c r="I393" s="96">
        <f t="shared" si="51"/>
        <v>3460.7</v>
      </c>
      <c r="J393" s="97" t="s">
        <v>1748</v>
      </c>
    </row>
    <row r="394" spans="1:10" x14ac:dyDescent="0.25">
      <c r="A394" s="92">
        <v>1291</v>
      </c>
      <c r="B394" s="88" t="s">
        <v>1984</v>
      </c>
      <c r="C394" s="93">
        <v>44910</v>
      </c>
      <c r="D394" s="93" t="s">
        <v>2490</v>
      </c>
      <c r="E394" s="94">
        <v>4020</v>
      </c>
      <c r="F394" s="95" t="str">
        <f t="shared" si="52"/>
        <v>809</v>
      </c>
      <c r="G394" s="95" t="str">
        <f t="shared" ref="G394:G444" si="53">LEFT(F394,1)</f>
        <v>8</v>
      </c>
      <c r="H394" s="95" t="s">
        <v>13</v>
      </c>
      <c r="I394" s="96">
        <f t="shared" si="51"/>
        <v>4020</v>
      </c>
      <c r="J394" s="97" t="s">
        <v>1748</v>
      </c>
    </row>
    <row r="395" spans="1:10" x14ac:dyDescent="0.25">
      <c r="A395" s="92">
        <v>1292</v>
      </c>
      <c r="B395" s="88" t="s">
        <v>1985</v>
      </c>
      <c r="C395" s="93">
        <v>44910</v>
      </c>
      <c r="D395" s="93" t="s">
        <v>2490</v>
      </c>
      <c r="E395" s="94">
        <v>1180.53</v>
      </c>
      <c r="F395" s="95" t="str">
        <f t="shared" si="52"/>
        <v>809</v>
      </c>
      <c r="G395" s="95" t="str">
        <f t="shared" si="53"/>
        <v>8</v>
      </c>
      <c r="H395" s="95" t="s">
        <v>13</v>
      </c>
      <c r="I395" s="96">
        <f t="shared" si="51"/>
        <v>1180.53</v>
      </c>
      <c r="J395" s="97" t="s">
        <v>1748</v>
      </c>
    </row>
    <row r="396" spans="1:10" x14ac:dyDescent="0.25">
      <c r="A396" s="92">
        <v>1293</v>
      </c>
      <c r="B396" s="88" t="s">
        <v>1986</v>
      </c>
      <c r="C396" s="93">
        <v>44910</v>
      </c>
      <c r="D396" s="93" t="s">
        <v>2490</v>
      </c>
      <c r="E396" s="94">
        <v>2881.68</v>
      </c>
      <c r="F396" s="95" t="str">
        <f t="shared" si="52"/>
        <v>809</v>
      </c>
      <c r="G396" s="95" t="str">
        <f t="shared" si="53"/>
        <v>8</v>
      </c>
      <c r="H396" s="95" t="s">
        <v>13</v>
      </c>
      <c r="I396" s="96">
        <f t="shared" si="51"/>
        <v>2881.68</v>
      </c>
      <c r="J396" s="97" t="s">
        <v>1748</v>
      </c>
    </row>
    <row r="397" spans="1:10" x14ac:dyDescent="0.25">
      <c r="A397" s="92">
        <v>1294</v>
      </c>
      <c r="B397" s="88" t="s">
        <v>1987</v>
      </c>
      <c r="C397" s="93">
        <v>44910</v>
      </c>
      <c r="D397" s="93" t="s">
        <v>2490</v>
      </c>
      <c r="E397" s="94">
        <v>2881.68</v>
      </c>
      <c r="F397" s="95" t="str">
        <f t="shared" si="52"/>
        <v>809</v>
      </c>
      <c r="G397" s="95" t="str">
        <f t="shared" si="53"/>
        <v>8</v>
      </c>
      <c r="H397" s="95" t="s">
        <v>13</v>
      </c>
      <c r="I397" s="96">
        <f t="shared" si="51"/>
        <v>2881.68</v>
      </c>
      <c r="J397" s="97" t="s">
        <v>1748</v>
      </c>
    </row>
    <row r="398" spans="1:10" x14ac:dyDescent="0.25">
      <c r="A398" s="92">
        <v>1295</v>
      </c>
      <c r="B398" s="88" t="s">
        <v>1988</v>
      </c>
      <c r="C398" s="93">
        <v>44930</v>
      </c>
      <c r="D398" s="93" t="s">
        <v>2490</v>
      </c>
      <c r="E398" s="94">
        <v>2032</v>
      </c>
      <c r="F398" s="95" t="str">
        <f t="shared" si="52"/>
        <v>809</v>
      </c>
      <c r="G398" s="95" t="str">
        <f t="shared" si="53"/>
        <v>8</v>
      </c>
      <c r="H398" s="95" t="s">
        <v>13</v>
      </c>
      <c r="I398" s="96">
        <f t="shared" si="51"/>
        <v>2032</v>
      </c>
      <c r="J398" s="97" t="s">
        <v>1748</v>
      </c>
    </row>
    <row r="399" spans="1:10" x14ac:dyDescent="0.25">
      <c r="A399" s="92">
        <v>1296</v>
      </c>
      <c r="B399" s="88" t="s">
        <v>1989</v>
      </c>
      <c r="C399" s="93">
        <v>44937</v>
      </c>
      <c r="D399" s="93" t="s">
        <v>2490</v>
      </c>
      <c r="E399" s="94">
        <v>535.77</v>
      </c>
      <c r="F399" s="95" t="str">
        <f t="shared" si="52"/>
        <v>809</v>
      </c>
      <c r="G399" s="95" t="str">
        <f t="shared" si="53"/>
        <v>8</v>
      </c>
      <c r="H399" s="95" t="s">
        <v>13</v>
      </c>
      <c r="I399" s="96">
        <f t="shared" si="51"/>
        <v>535.77</v>
      </c>
      <c r="J399" s="97" t="s">
        <v>1748</v>
      </c>
    </row>
    <row r="400" spans="1:10" x14ac:dyDescent="0.25">
      <c r="A400" s="92">
        <v>1297</v>
      </c>
      <c r="B400" s="88" t="s">
        <v>1990</v>
      </c>
      <c r="C400" s="93">
        <v>44937</v>
      </c>
      <c r="D400" s="93" t="s">
        <v>2490</v>
      </c>
      <c r="E400" s="94">
        <v>950.41</v>
      </c>
      <c r="F400" s="95" t="str">
        <f t="shared" si="52"/>
        <v>809</v>
      </c>
      <c r="G400" s="95" t="str">
        <f t="shared" si="53"/>
        <v>8</v>
      </c>
      <c r="H400" s="95" t="s">
        <v>13</v>
      </c>
      <c r="I400" s="96">
        <f t="shared" si="51"/>
        <v>950.41</v>
      </c>
      <c r="J400" s="97" t="s">
        <v>1748</v>
      </c>
    </row>
    <row r="401" spans="1:10" x14ac:dyDescent="0.25">
      <c r="A401" s="92">
        <v>1298</v>
      </c>
      <c r="B401" s="88" t="s">
        <v>1991</v>
      </c>
      <c r="C401" s="93">
        <v>44942</v>
      </c>
      <c r="D401" s="93" t="s">
        <v>2490</v>
      </c>
      <c r="E401" s="94">
        <v>7406.05</v>
      </c>
      <c r="F401" s="95" t="str">
        <f t="shared" si="52"/>
        <v>809</v>
      </c>
      <c r="G401" s="95" t="str">
        <f t="shared" si="53"/>
        <v>8</v>
      </c>
      <c r="H401" s="95" t="s">
        <v>13</v>
      </c>
      <c r="I401" s="96">
        <f t="shared" si="51"/>
        <v>7406.05</v>
      </c>
      <c r="J401" s="97" t="s">
        <v>1748</v>
      </c>
    </row>
    <row r="402" spans="1:10" x14ac:dyDescent="0.25">
      <c r="A402" s="92">
        <v>1299</v>
      </c>
      <c r="B402" s="88" t="s">
        <v>1992</v>
      </c>
      <c r="C402" s="93">
        <v>44963</v>
      </c>
      <c r="D402" s="93" t="s">
        <v>2490</v>
      </c>
      <c r="E402" s="94">
        <v>1235.53</v>
      </c>
      <c r="F402" s="95" t="str">
        <f t="shared" si="52"/>
        <v>809</v>
      </c>
      <c r="G402" s="95" t="str">
        <f t="shared" si="53"/>
        <v>8</v>
      </c>
      <c r="H402" s="95" t="s">
        <v>13</v>
      </c>
      <c r="I402" s="96">
        <f t="shared" si="51"/>
        <v>1235.53</v>
      </c>
      <c r="J402" s="97" t="s">
        <v>1748</v>
      </c>
    </row>
    <row r="403" spans="1:10" x14ac:dyDescent="0.25">
      <c r="A403" s="92">
        <v>1300</v>
      </c>
      <c r="B403" s="88" t="s">
        <v>1993</v>
      </c>
      <c r="C403" s="93">
        <v>44972</v>
      </c>
      <c r="D403" s="93" t="s">
        <v>2490</v>
      </c>
      <c r="E403" s="98">
        <v>870</v>
      </c>
      <c r="F403" s="95" t="str">
        <f t="shared" si="52"/>
        <v>809</v>
      </c>
      <c r="G403" s="95" t="str">
        <f t="shared" si="53"/>
        <v>8</v>
      </c>
      <c r="H403" s="95"/>
      <c r="I403" s="96">
        <f t="shared" si="51"/>
        <v>0</v>
      </c>
      <c r="J403" s="97"/>
    </row>
    <row r="404" spans="1:10" x14ac:dyDescent="0.25">
      <c r="A404" s="92">
        <v>1301</v>
      </c>
      <c r="B404" s="88" t="s">
        <v>1994</v>
      </c>
      <c r="C404" s="93">
        <v>44972</v>
      </c>
      <c r="D404" s="93" t="s">
        <v>2490</v>
      </c>
      <c r="E404" s="98">
        <v>870</v>
      </c>
      <c r="F404" s="95" t="str">
        <f t="shared" si="52"/>
        <v>809</v>
      </c>
      <c r="G404" s="95" t="str">
        <f t="shared" si="53"/>
        <v>8</v>
      </c>
      <c r="H404" s="95"/>
      <c r="I404" s="96">
        <f t="shared" si="51"/>
        <v>0</v>
      </c>
      <c r="J404" s="97"/>
    </row>
    <row r="405" spans="1:10" x14ac:dyDescent="0.25">
      <c r="A405" s="92">
        <v>1302</v>
      </c>
      <c r="B405" s="88" t="s">
        <v>1995</v>
      </c>
      <c r="C405" s="93">
        <v>44972</v>
      </c>
      <c r="D405" s="93" t="s">
        <v>2490</v>
      </c>
      <c r="E405" s="98">
        <v>870</v>
      </c>
      <c r="F405" s="95" t="str">
        <f t="shared" si="52"/>
        <v>809</v>
      </c>
      <c r="G405" s="95" t="str">
        <f t="shared" si="53"/>
        <v>8</v>
      </c>
      <c r="H405" s="95"/>
      <c r="I405" s="96">
        <f t="shared" si="51"/>
        <v>0</v>
      </c>
      <c r="J405" s="97"/>
    </row>
    <row r="406" spans="1:10" x14ac:dyDescent="0.25">
      <c r="A406" s="92">
        <v>1303</v>
      </c>
      <c r="B406" s="88" t="s">
        <v>1996</v>
      </c>
      <c r="C406" s="93">
        <v>44972</v>
      </c>
      <c r="D406" s="93" t="s">
        <v>2490</v>
      </c>
      <c r="E406" s="98">
        <v>870</v>
      </c>
      <c r="F406" s="95" t="str">
        <f t="shared" si="52"/>
        <v>809</v>
      </c>
      <c r="G406" s="95" t="str">
        <f t="shared" si="53"/>
        <v>8</v>
      </c>
      <c r="H406" s="95"/>
      <c r="I406" s="96">
        <f t="shared" si="51"/>
        <v>0</v>
      </c>
      <c r="J406" s="97"/>
    </row>
    <row r="407" spans="1:10" x14ac:dyDescent="0.25">
      <c r="A407" s="92">
        <v>1304</v>
      </c>
      <c r="B407" s="88" t="s">
        <v>1997</v>
      </c>
      <c r="C407" s="93">
        <v>44972</v>
      </c>
      <c r="D407" s="93" t="s">
        <v>2490</v>
      </c>
      <c r="E407" s="98">
        <v>870</v>
      </c>
      <c r="F407" s="95" t="str">
        <f t="shared" si="52"/>
        <v>809</v>
      </c>
      <c r="G407" s="95" t="str">
        <f t="shared" si="53"/>
        <v>8</v>
      </c>
      <c r="H407" s="95"/>
      <c r="I407" s="96">
        <f t="shared" si="51"/>
        <v>0</v>
      </c>
      <c r="J407" s="97"/>
    </row>
    <row r="408" spans="1:10" x14ac:dyDescent="0.25">
      <c r="A408" s="92">
        <v>1305</v>
      </c>
      <c r="B408" s="88" t="s">
        <v>1998</v>
      </c>
      <c r="C408" s="93">
        <v>44972</v>
      </c>
      <c r="D408" s="93" t="s">
        <v>2490</v>
      </c>
      <c r="E408" s="98">
        <v>870</v>
      </c>
      <c r="F408" s="95" t="str">
        <f t="shared" si="52"/>
        <v>809</v>
      </c>
      <c r="G408" s="95" t="str">
        <f t="shared" si="53"/>
        <v>8</v>
      </c>
      <c r="H408" s="95"/>
      <c r="I408" s="96">
        <f t="shared" si="51"/>
        <v>0</v>
      </c>
      <c r="J408" s="97"/>
    </row>
    <row r="409" spans="1:10" x14ac:dyDescent="0.25">
      <c r="A409" s="92">
        <v>1306</v>
      </c>
      <c r="B409" s="88" t="s">
        <v>1999</v>
      </c>
      <c r="C409" s="93">
        <v>44977</v>
      </c>
      <c r="D409" s="93" t="s">
        <v>2490</v>
      </c>
      <c r="E409" s="98">
        <v>670</v>
      </c>
      <c r="F409" s="95" t="str">
        <f t="shared" si="52"/>
        <v>809</v>
      </c>
      <c r="G409" s="95" t="str">
        <f t="shared" si="53"/>
        <v>8</v>
      </c>
      <c r="H409" s="95"/>
      <c r="I409" s="96">
        <f t="shared" si="51"/>
        <v>0</v>
      </c>
      <c r="J409" s="97"/>
    </row>
    <row r="410" spans="1:10" x14ac:dyDescent="0.25">
      <c r="A410" s="92">
        <v>1307</v>
      </c>
      <c r="B410" s="88" t="s">
        <v>2000</v>
      </c>
      <c r="C410" s="93">
        <v>44978</v>
      </c>
      <c r="D410" s="93" t="s">
        <v>2490</v>
      </c>
      <c r="E410" s="94">
        <v>1094.3</v>
      </c>
      <c r="F410" s="95" t="str">
        <f t="shared" si="52"/>
        <v>809</v>
      </c>
      <c r="G410" s="95" t="str">
        <f t="shared" si="53"/>
        <v>8</v>
      </c>
      <c r="H410" s="95" t="s">
        <v>13</v>
      </c>
      <c r="I410" s="96">
        <f t="shared" si="51"/>
        <v>1094.3</v>
      </c>
      <c r="J410" s="97" t="s">
        <v>1748</v>
      </c>
    </row>
    <row r="411" spans="1:10" x14ac:dyDescent="0.25">
      <c r="A411" s="92">
        <v>1308</v>
      </c>
      <c r="B411" s="88" t="s">
        <v>2001</v>
      </c>
      <c r="C411" s="93">
        <v>44987</v>
      </c>
      <c r="D411" s="93" t="s">
        <v>2490</v>
      </c>
      <c r="E411" s="94">
        <v>2210</v>
      </c>
      <c r="F411" s="95" t="str">
        <f t="shared" si="52"/>
        <v>809</v>
      </c>
      <c r="G411" s="95" t="str">
        <f t="shared" si="53"/>
        <v>8</v>
      </c>
      <c r="H411" s="95" t="s">
        <v>13</v>
      </c>
      <c r="I411" s="96">
        <f t="shared" si="51"/>
        <v>2210</v>
      </c>
      <c r="J411" s="97" t="s">
        <v>1748</v>
      </c>
    </row>
    <row r="412" spans="1:10" x14ac:dyDescent="0.25">
      <c r="A412" s="92">
        <v>1309</v>
      </c>
      <c r="B412" s="88" t="s">
        <v>2002</v>
      </c>
      <c r="C412" s="93">
        <v>44987</v>
      </c>
      <c r="D412" s="93" t="s">
        <v>2490</v>
      </c>
      <c r="E412" s="94">
        <v>2210</v>
      </c>
      <c r="F412" s="95" t="str">
        <f t="shared" si="52"/>
        <v>809</v>
      </c>
      <c r="G412" s="95" t="str">
        <f t="shared" si="53"/>
        <v>8</v>
      </c>
      <c r="H412" s="95" t="s">
        <v>13</v>
      </c>
      <c r="I412" s="96">
        <f t="shared" si="51"/>
        <v>2210</v>
      </c>
      <c r="J412" s="97" t="s">
        <v>1748</v>
      </c>
    </row>
    <row r="413" spans="1:10" x14ac:dyDescent="0.25">
      <c r="A413" s="92">
        <v>1310</v>
      </c>
      <c r="B413" s="88" t="s">
        <v>2003</v>
      </c>
      <c r="C413" s="93">
        <v>44994</v>
      </c>
      <c r="D413" s="93" t="s">
        <v>2490</v>
      </c>
      <c r="E413" s="98">
        <v>774</v>
      </c>
      <c r="F413" s="95" t="str">
        <f t="shared" si="52"/>
        <v>809</v>
      </c>
      <c r="G413" s="95" t="str">
        <f t="shared" si="53"/>
        <v>8</v>
      </c>
      <c r="H413" s="95"/>
      <c r="I413" s="96">
        <f t="shared" si="51"/>
        <v>0</v>
      </c>
      <c r="J413" s="97"/>
    </row>
    <row r="414" spans="1:10" x14ac:dyDescent="0.25">
      <c r="A414" s="92">
        <v>1311</v>
      </c>
      <c r="B414" s="88" t="s">
        <v>2004</v>
      </c>
      <c r="C414" s="93">
        <v>44994</v>
      </c>
      <c r="D414" s="93" t="s">
        <v>2490</v>
      </c>
      <c r="E414" s="94">
        <v>2210</v>
      </c>
      <c r="F414" s="95" t="str">
        <f t="shared" si="52"/>
        <v>809</v>
      </c>
      <c r="G414" s="95" t="str">
        <f t="shared" si="53"/>
        <v>8</v>
      </c>
      <c r="H414" s="95" t="s">
        <v>13</v>
      </c>
      <c r="I414" s="96">
        <f t="shared" si="51"/>
        <v>2210</v>
      </c>
      <c r="J414" s="97" t="s">
        <v>1748</v>
      </c>
    </row>
    <row r="415" spans="1:10" x14ac:dyDescent="0.25">
      <c r="A415" s="92">
        <v>1312</v>
      </c>
      <c r="B415" s="88" t="s">
        <v>2005</v>
      </c>
      <c r="C415" s="93">
        <v>44994</v>
      </c>
      <c r="D415" s="93" t="s">
        <v>2490</v>
      </c>
      <c r="E415" s="94">
        <v>2210</v>
      </c>
      <c r="F415" s="95" t="str">
        <f t="shared" si="52"/>
        <v>809</v>
      </c>
      <c r="G415" s="95" t="str">
        <f t="shared" si="53"/>
        <v>8</v>
      </c>
      <c r="H415" s="95" t="s">
        <v>13</v>
      </c>
      <c r="I415" s="96">
        <f t="shared" si="51"/>
        <v>2210</v>
      </c>
      <c r="J415" s="97" t="s">
        <v>1748</v>
      </c>
    </row>
    <row r="416" spans="1:10" x14ac:dyDescent="0.25">
      <c r="A416" s="92">
        <v>856</v>
      </c>
      <c r="B416" s="88" t="s">
        <v>2006</v>
      </c>
      <c r="C416" s="93">
        <v>44995</v>
      </c>
      <c r="D416" s="93" t="s">
        <v>2490</v>
      </c>
      <c r="E416" s="94">
        <v>3359.85</v>
      </c>
      <c r="F416" s="95" t="str">
        <f t="shared" si="52"/>
        <v>800</v>
      </c>
      <c r="G416" s="95" t="str">
        <f t="shared" si="53"/>
        <v>8</v>
      </c>
      <c r="H416" s="95" t="s">
        <v>13</v>
      </c>
      <c r="I416" s="96">
        <f t="shared" si="51"/>
        <v>3359.85</v>
      </c>
      <c r="J416" s="97" t="s">
        <v>1748</v>
      </c>
    </row>
    <row r="417" spans="1:10" x14ac:dyDescent="0.25">
      <c r="A417" s="92">
        <v>857</v>
      </c>
      <c r="B417" s="88" t="s">
        <v>2007</v>
      </c>
      <c r="C417" s="93">
        <v>45013</v>
      </c>
      <c r="D417" s="93" t="s">
        <v>2490</v>
      </c>
      <c r="E417" s="94">
        <v>6000</v>
      </c>
      <c r="F417" s="95" t="str">
        <f t="shared" si="52"/>
        <v>800</v>
      </c>
      <c r="G417" s="95" t="str">
        <f t="shared" si="53"/>
        <v>8</v>
      </c>
      <c r="H417" s="95" t="s">
        <v>13</v>
      </c>
      <c r="I417" s="96">
        <f t="shared" si="51"/>
        <v>6000</v>
      </c>
      <c r="J417" s="97" t="s">
        <v>1748</v>
      </c>
    </row>
    <row r="418" spans="1:10" x14ac:dyDescent="0.25">
      <c r="A418" s="92">
        <v>1321</v>
      </c>
      <c r="B418" s="88" t="s">
        <v>2008</v>
      </c>
      <c r="C418" s="93">
        <v>45051</v>
      </c>
      <c r="D418" s="93" t="s">
        <v>2490</v>
      </c>
      <c r="E418" s="94">
        <v>13950</v>
      </c>
      <c r="F418" s="95" t="str">
        <f t="shared" si="52"/>
        <v>809</v>
      </c>
      <c r="G418" s="95" t="str">
        <f t="shared" si="53"/>
        <v>8</v>
      </c>
      <c r="H418" s="95" t="s">
        <v>13</v>
      </c>
      <c r="I418" s="96">
        <f t="shared" si="51"/>
        <v>13950</v>
      </c>
      <c r="J418" s="97" t="s">
        <v>1748</v>
      </c>
    </row>
    <row r="419" spans="1:10" x14ac:dyDescent="0.25">
      <c r="A419" s="92">
        <v>1313</v>
      </c>
      <c r="B419" s="88" t="s">
        <v>2009</v>
      </c>
      <c r="C419" s="93">
        <v>45056</v>
      </c>
      <c r="D419" s="93" t="s">
        <v>2490</v>
      </c>
      <c r="E419" s="98">
        <v>2500</v>
      </c>
      <c r="F419" s="95" t="str">
        <f t="shared" si="52"/>
        <v>809</v>
      </c>
      <c r="G419" s="95" t="str">
        <f t="shared" si="53"/>
        <v>8</v>
      </c>
      <c r="H419" s="95"/>
      <c r="I419" s="96">
        <f t="shared" si="51"/>
        <v>0</v>
      </c>
      <c r="J419" s="97"/>
    </row>
    <row r="420" spans="1:10" x14ac:dyDescent="0.25">
      <c r="A420" s="92">
        <v>1314</v>
      </c>
      <c r="B420" s="88" t="s">
        <v>2010</v>
      </c>
      <c r="C420" s="93">
        <v>45057</v>
      </c>
      <c r="D420" s="93" t="s">
        <v>2490</v>
      </c>
      <c r="E420" s="94">
        <v>594.76</v>
      </c>
      <c r="F420" s="95" t="str">
        <f t="shared" si="52"/>
        <v>809</v>
      </c>
      <c r="G420" s="95" t="str">
        <f t="shared" si="53"/>
        <v>8</v>
      </c>
      <c r="H420" s="95" t="s">
        <v>13</v>
      </c>
      <c r="I420" s="96">
        <f t="shared" si="51"/>
        <v>594.76</v>
      </c>
      <c r="J420" s="97" t="s">
        <v>1748</v>
      </c>
    </row>
    <row r="421" spans="1:10" hidden="1" x14ac:dyDescent="0.25">
      <c r="A421" s="8">
        <v>1315</v>
      </c>
      <c r="B421" s="3" t="s">
        <v>2011</v>
      </c>
      <c r="C421" s="9">
        <v>45057</v>
      </c>
      <c r="D421" s="9">
        <v>46022</v>
      </c>
      <c r="E421" s="14">
        <v>0</v>
      </c>
      <c r="F421" s="21" t="str">
        <f t="shared" si="52"/>
        <v>809</v>
      </c>
      <c r="G421" s="11" t="str">
        <f t="shared" si="53"/>
        <v>8</v>
      </c>
      <c r="H421" s="11" t="s">
        <v>13</v>
      </c>
      <c r="I421" s="7">
        <f t="shared" si="51"/>
        <v>0</v>
      </c>
      <c r="J421" s="18" t="s">
        <v>1748</v>
      </c>
    </row>
    <row r="422" spans="1:10" x14ac:dyDescent="0.25">
      <c r="A422" s="92">
        <v>1316</v>
      </c>
      <c r="B422" s="88" t="s">
        <v>2012</v>
      </c>
      <c r="C422" s="93">
        <v>45070</v>
      </c>
      <c r="D422" s="93" t="s">
        <v>2490</v>
      </c>
      <c r="E422" s="94">
        <v>1832.38</v>
      </c>
      <c r="F422" s="95" t="str">
        <f t="shared" si="52"/>
        <v>809</v>
      </c>
      <c r="G422" s="95" t="str">
        <f t="shared" si="53"/>
        <v>8</v>
      </c>
      <c r="H422" s="95" t="s">
        <v>13</v>
      </c>
      <c r="I422" s="96">
        <f t="shared" si="51"/>
        <v>1832.38</v>
      </c>
      <c r="J422" s="97" t="s">
        <v>1748</v>
      </c>
    </row>
    <row r="423" spans="1:10" x14ac:dyDescent="0.25">
      <c r="A423" s="92">
        <v>1317</v>
      </c>
      <c r="B423" s="88" t="s">
        <v>2013</v>
      </c>
      <c r="C423" s="93">
        <v>45070</v>
      </c>
      <c r="D423" s="93" t="s">
        <v>2490</v>
      </c>
      <c r="E423" s="94">
        <v>1832.38</v>
      </c>
      <c r="F423" s="95" t="str">
        <f t="shared" si="52"/>
        <v>809</v>
      </c>
      <c r="G423" s="95" t="str">
        <f t="shared" si="53"/>
        <v>8</v>
      </c>
      <c r="H423" s="95" t="s">
        <v>13</v>
      </c>
      <c r="I423" s="96">
        <f t="shared" si="51"/>
        <v>1832.38</v>
      </c>
      <c r="J423" s="97" t="s">
        <v>1748</v>
      </c>
    </row>
    <row r="424" spans="1:10" x14ac:dyDescent="0.25">
      <c r="A424" s="92">
        <v>1318</v>
      </c>
      <c r="B424" s="88" t="s">
        <v>2014</v>
      </c>
      <c r="C424" s="93">
        <v>45070</v>
      </c>
      <c r="D424" s="93" t="s">
        <v>2490</v>
      </c>
      <c r="E424" s="94">
        <v>1832.38</v>
      </c>
      <c r="F424" s="95" t="str">
        <f t="shared" si="52"/>
        <v>809</v>
      </c>
      <c r="G424" s="95" t="str">
        <f t="shared" si="53"/>
        <v>8</v>
      </c>
      <c r="H424" s="95" t="s">
        <v>13</v>
      </c>
      <c r="I424" s="96">
        <f t="shared" si="51"/>
        <v>1832.38</v>
      </c>
      <c r="J424" s="97" t="s">
        <v>1748</v>
      </c>
    </row>
    <row r="425" spans="1:10" x14ac:dyDescent="0.25">
      <c r="A425" s="92">
        <v>1319</v>
      </c>
      <c r="B425" s="88" t="s">
        <v>2015</v>
      </c>
      <c r="C425" s="93">
        <v>45077</v>
      </c>
      <c r="D425" s="93" t="s">
        <v>2490</v>
      </c>
      <c r="E425" s="98">
        <v>537</v>
      </c>
      <c r="F425" s="95" t="str">
        <f t="shared" si="52"/>
        <v>809</v>
      </c>
      <c r="G425" s="95" t="str">
        <f t="shared" si="53"/>
        <v>8</v>
      </c>
      <c r="H425" s="95"/>
      <c r="I425" s="96">
        <f t="shared" si="51"/>
        <v>0</v>
      </c>
      <c r="J425" s="97"/>
    </row>
    <row r="426" spans="1:10" x14ac:dyDescent="0.25">
      <c r="A426" s="92">
        <v>1320</v>
      </c>
      <c r="B426" s="88" t="s">
        <v>2016</v>
      </c>
      <c r="C426" s="93">
        <v>45107</v>
      </c>
      <c r="D426" s="93" t="s">
        <v>2490</v>
      </c>
      <c r="E426" s="98">
        <v>689</v>
      </c>
      <c r="F426" s="95" t="str">
        <f t="shared" si="52"/>
        <v>809</v>
      </c>
      <c r="G426" s="95" t="str">
        <f t="shared" si="53"/>
        <v>8</v>
      </c>
      <c r="H426" s="95"/>
      <c r="I426" s="96">
        <f t="shared" si="51"/>
        <v>0</v>
      </c>
      <c r="J426" s="97"/>
    </row>
    <row r="427" spans="1:10" x14ac:dyDescent="0.25">
      <c r="A427" s="92">
        <v>1322</v>
      </c>
      <c r="B427" s="88" t="s">
        <v>2017</v>
      </c>
      <c r="C427" s="93">
        <v>45169</v>
      </c>
      <c r="D427" s="93" t="s">
        <v>2490</v>
      </c>
      <c r="E427" s="94">
        <v>700</v>
      </c>
      <c r="F427" s="95" t="str">
        <f t="shared" si="52"/>
        <v>809</v>
      </c>
      <c r="G427" s="95" t="str">
        <f t="shared" si="53"/>
        <v>8</v>
      </c>
      <c r="H427" s="95" t="s">
        <v>13</v>
      </c>
      <c r="I427" s="96">
        <f t="shared" si="51"/>
        <v>700</v>
      </c>
      <c r="J427" s="97" t="s">
        <v>1748</v>
      </c>
    </row>
    <row r="428" spans="1:10" x14ac:dyDescent="0.25">
      <c r="A428" s="92">
        <v>1323</v>
      </c>
      <c r="B428" s="88" t="s">
        <v>2018</v>
      </c>
      <c r="C428" s="93">
        <v>45184</v>
      </c>
      <c r="D428" s="93" t="s">
        <v>2490</v>
      </c>
      <c r="E428" s="94">
        <v>700</v>
      </c>
      <c r="F428" s="95" t="str">
        <f t="shared" si="52"/>
        <v>809</v>
      </c>
      <c r="G428" s="95" t="str">
        <f t="shared" si="53"/>
        <v>8</v>
      </c>
      <c r="H428" s="95" t="s">
        <v>13</v>
      </c>
      <c r="I428" s="96">
        <f t="shared" si="51"/>
        <v>700</v>
      </c>
      <c r="J428" s="97" t="s">
        <v>1748</v>
      </c>
    </row>
    <row r="429" spans="1:10" x14ac:dyDescent="0.25">
      <c r="A429" s="92">
        <v>1324</v>
      </c>
      <c r="B429" s="88" t="s">
        <v>2019</v>
      </c>
      <c r="C429" s="93">
        <v>45184</v>
      </c>
      <c r="D429" s="93" t="s">
        <v>2490</v>
      </c>
      <c r="E429" s="94">
        <v>700</v>
      </c>
      <c r="F429" s="95" t="str">
        <f t="shared" si="52"/>
        <v>809</v>
      </c>
      <c r="G429" s="95" t="str">
        <f t="shared" si="53"/>
        <v>8</v>
      </c>
      <c r="H429" s="95" t="s">
        <v>13</v>
      </c>
      <c r="I429" s="96">
        <f t="shared" si="51"/>
        <v>700</v>
      </c>
      <c r="J429" s="97" t="s">
        <v>1748</v>
      </c>
    </row>
    <row r="430" spans="1:10" x14ac:dyDescent="0.25">
      <c r="A430" s="92">
        <v>1325</v>
      </c>
      <c r="B430" s="88" t="s">
        <v>2084</v>
      </c>
      <c r="C430" s="93">
        <v>45216</v>
      </c>
      <c r="D430" s="93" t="s">
        <v>2490</v>
      </c>
      <c r="E430" s="94">
        <v>2943</v>
      </c>
      <c r="F430" s="95" t="str">
        <f t="shared" si="52"/>
        <v>809</v>
      </c>
      <c r="G430" s="95" t="str">
        <f t="shared" si="53"/>
        <v>8</v>
      </c>
      <c r="H430" s="95" t="s">
        <v>13</v>
      </c>
      <c r="I430" s="96">
        <f t="shared" si="51"/>
        <v>2943</v>
      </c>
      <c r="J430" s="97" t="s">
        <v>1748</v>
      </c>
    </row>
    <row r="431" spans="1:10" x14ac:dyDescent="0.25">
      <c r="A431" s="92">
        <v>1326</v>
      </c>
      <c r="B431" s="88" t="s">
        <v>2085</v>
      </c>
      <c r="C431" s="93">
        <v>45216</v>
      </c>
      <c r="D431" s="93" t="s">
        <v>2490</v>
      </c>
      <c r="E431" s="94">
        <v>2943</v>
      </c>
      <c r="F431" s="95" t="str">
        <f t="shared" si="52"/>
        <v>809</v>
      </c>
      <c r="G431" s="95" t="str">
        <f t="shared" si="53"/>
        <v>8</v>
      </c>
      <c r="H431" s="95" t="s">
        <v>13</v>
      </c>
      <c r="I431" s="96">
        <f t="shared" si="51"/>
        <v>2943</v>
      </c>
      <c r="J431" s="97" t="s">
        <v>1748</v>
      </c>
    </row>
    <row r="432" spans="1:10" x14ac:dyDescent="0.25">
      <c r="A432" s="92">
        <v>1327</v>
      </c>
      <c r="B432" s="88" t="s">
        <v>2086</v>
      </c>
      <c r="C432" s="93">
        <v>45216</v>
      </c>
      <c r="D432" s="93" t="s">
        <v>2490</v>
      </c>
      <c r="E432" s="94">
        <v>2943</v>
      </c>
      <c r="F432" s="95" t="str">
        <f t="shared" si="52"/>
        <v>809</v>
      </c>
      <c r="G432" s="95" t="str">
        <f t="shared" si="53"/>
        <v>8</v>
      </c>
      <c r="H432" s="95" t="s">
        <v>13</v>
      </c>
      <c r="I432" s="96">
        <f t="shared" si="51"/>
        <v>2943</v>
      </c>
      <c r="J432" s="97" t="s">
        <v>1748</v>
      </c>
    </row>
    <row r="433" spans="1:10" x14ac:dyDescent="0.25">
      <c r="A433" s="92">
        <v>1328</v>
      </c>
      <c r="B433" s="88" t="s">
        <v>2087</v>
      </c>
      <c r="C433" s="93">
        <v>45216</v>
      </c>
      <c r="D433" s="93" t="s">
        <v>2490</v>
      </c>
      <c r="E433" s="94">
        <v>2943</v>
      </c>
      <c r="F433" s="95" t="str">
        <f t="shared" si="52"/>
        <v>809</v>
      </c>
      <c r="G433" s="95" t="str">
        <f t="shared" si="53"/>
        <v>8</v>
      </c>
      <c r="H433" s="95" t="s">
        <v>13</v>
      </c>
      <c r="I433" s="96">
        <f t="shared" si="51"/>
        <v>2943</v>
      </c>
      <c r="J433" s="97" t="s">
        <v>1748</v>
      </c>
    </row>
    <row r="434" spans="1:10" x14ac:dyDescent="0.25">
      <c r="A434" s="92">
        <v>1329</v>
      </c>
      <c r="B434" s="88" t="s">
        <v>2088</v>
      </c>
      <c r="C434" s="93">
        <v>45216</v>
      </c>
      <c r="D434" s="93" t="s">
        <v>2490</v>
      </c>
      <c r="E434" s="94">
        <v>3943</v>
      </c>
      <c r="F434" s="95" t="str">
        <f t="shared" si="52"/>
        <v>809</v>
      </c>
      <c r="G434" s="95" t="str">
        <f t="shared" si="53"/>
        <v>8</v>
      </c>
      <c r="H434" s="95" t="s">
        <v>13</v>
      </c>
      <c r="I434" s="96">
        <f t="shared" si="51"/>
        <v>3943</v>
      </c>
      <c r="J434" s="97" t="s">
        <v>1748</v>
      </c>
    </row>
    <row r="435" spans="1:10" x14ac:dyDescent="0.25">
      <c r="A435" s="92">
        <v>1330</v>
      </c>
      <c r="B435" s="88" t="s">
        <v>2089</v>
      </c>
      <c r="C435" s="93">
        <v>45216</v>
      </c>
      <c r="D435" s="93" t="s">
        <v>2490</v>
      </c>
      <c r="E435" s="94">
        <v>2460</v>
      </c>
      <c r="F435" s="95" t="str">
        <f t="shared" si="52"/>
        <v>809</v>
      </c>
      <c r="G435" s="95" t="str">
        <f t="shared" si="53"/>
        <v>8</v>
      </c>
      <c r="H435" s="95" t="s">
        <v>13</v>
      </c>
      <c r="I435" s="96">
        <f t="shared" si="51"/>
        <v>2460</v>
      </c>
      <c r="J435" s="97" t="s">
        <v>1748</v>
      </c>
    </row>
    <row r="436" spans="1:10" x14ac:dyDescent="0.25">
      <c r="A436" s="92">
        <v>1331</v>
      </c>
      <c r="B436" s="88" t="s">
        <v>2090</v>
      </c>
      <c r="C436" s="93">
        <v>45229</v>
      </c>
      <c r="D436" s="93" t="s">
        <v>2490</v>
      </c>
      <c r="E436" s="94">
        <v>1880.2</v>
      </c>
      <c r="F436" s="95" t="str">
        <f t="shared" si="52"/>
        <v>809</v>
      </c>
      <c r="G436" s="95" t="str">
        <f t="shared" si="53"/>
        <v>8</v>
      </c>
      <c r="H436" s="95" t="s">
        <v>13</v>
      </c>
      <c r="I436" s="96">
        <f t="shared" si="51"/>
        <v>1880.2</v>
      </c>
      <c r="J436" s="97" t="s">
        <v>1748</v>
      </c>
    </row>
    <row r="437" spans="1:10" x14ac:dyDescent="0.25">
      <c r="A437" s="92">
        <v>1332</v>
      </c>
      <c r="B437" s="88" t="s">
        <v>2091</v>
      </c>
      <c r="C437" s="93">
        <v>45232</v>
      </c>
      <c r="D437" s="93" t="s">
        <v>2490</v>
      </c>
      <c r="E437" s="94">
        <v>1226.04</v>
      </c>
      <c r="F437" s="95" t="str">
        <f t="shared" si="52"/>
        <v>809</v>
      </c>
      <c r="G437" s="95" t="str">
        <f t="shared" si="53"/>
        <v>8</v>
      </c>
      <c r="H437" s="95" t="s">
        <v>13</v>
      </c>
      <c r="I437" s="96">
        <f t="shared" si="51"/>
        <v>1226.04</v>
      </c>
      <c r="J437" s="97" t="s">
        <v>1748</v>
      </c>
    </row>
    <row r="438" spans="1:10" x14ac:dyDescent="0.25">
      <c r="A438" s="92">
        <v>1333</v>
      </c>
      <c r="B438" s="88" t="s">
        <v>2092</v>
      </c>
      <c r="C438" s="93">
        <v>45280</v>
      </c>
      <c r="D438" s="93" t="s">
        <v>2490</v>
      </c>
      <c r="E438" s="94">
        <v>886.18</v>
      </c>
      <c r="F438" s="95" t="str">
        <f t="shared" si="52"/>
        <v>809</v>
      </c>
      <c r="G438" s="95" t="str">
        <f t="shared" si="53"/>
        <v>8</v>
      </c>
      <c r="H438" s="95" t="s">
        <v>13</v>
      </c>
      <c r="I438" s="96">
        <f t="shared" si="51"/>
        <v>886.18</v>
      </c>
      <c r="J438" s="97" t="s">
        <v>1748</v>
      </c>
    </row>
    <row r="439" spans="1:10" x14ac:dyDescent="0.25">
      <c r="A439" s="92">
        <v>897</v>
      </c>
      <c r="B439" s="88" t="s">
        <v>2093</v>
      </c>
      <c r="C439" s="93">
        <v>45291</v>
      </c>
      <c r="D439" s="93" t="s">
        <v>2490</v>
      </c>
      <c r="E439" s="94">
        <v>1137.18</v>
      </c>
      <c r="F439" s="95" t="str">
        <f t="shared" si="52"/>
        <v>806</v>
      </c>
      <c r="G439" s="95" t="str">
        <f t="shared" si="53"/>
        <v>8</v>
      </c>
      <c r="H439" s="95" t="s">
        <v>13</v>
      </c>
      <c r="I439" s="96">
        <f t="shared" si="51"/>
        <v>1137.18</v>
      </c>
      <c r="J439" s="97" t="s">
        <v>1748</v>
      </c>
    </row>
    <row r="440" spans="1:10" x14ac:dyDescent="0.25">
      <c r="A440" s="92">
        <v>898</v>
      </c>
      <c r="B440" s="88" t="s">
        <v>2094</v>
      </c>
      <c r="C440" s="93">
        <v>45291</v>
      </c>
      <c r="D440" s="93" t="s">
        <v>2490</v>
      </c>
      <c r="E440" s="94">
        <v>1137.18</v>
      </c>
      <c r="F440" s="95" t="str">
        <f t="shared" si="52"/>
        <v>806</v>
      </c>
      <c r="G440" s="95" t="str">
        <f t="shared" si="53"/>
        <v>8</v>
      </c>
      <c r="H440" s="95" t="s">
        <v>13</v>
      </c>
      <c r="I440" s="96">
        <f t="shared" si="51"/>
        <v>1137.18</v>
      </c>
      <c r="J440" s="97" t="s">
        <v>1748</v>
      </c>
    </row>
    <row r="441" spans="1:10" x14ac:dyDescent="0.25">
      <c r="A441" s="92">
        <v>899</v>
      </c>
      <c r="B441" s="88" t="s">
        <v>2095</v>
      </c>
      <c r="C441" s="93">
        <v>45291</v>
      </c>
      <c r="D441" s="93" t="s">
        <v>2490</v>
      </c>
      <c r="E441" s="94">
        <v>1137.18</v>
      </c>
      <c r="F441" s="95" t="str">
        <f t="shared" si="52"/>
        <v>806</v>
      </c>
      <c r="G441" s="95" t="str">
        <f t="shared" si="53"/>
        <v>8</v>
      </c>
      <c r="H441" s="95" t="s">
        <v>13</v>
      </c>
      <c r="I441" s="96">
        <f t="shared" si="51"/>
        <v>1137.18</v>
      </c>
      <c r="J441" s="97" t="s">
        <v>1748</v>
      </c>
    </row>
    <row r="442" spans="1:10" x14ac:dyDescent="0.25">
      <c r="A442" s="92">
        <v>900</v>
      </c>
      <c r="B442" s="88" t="s">
        <v>2096</v>
      </c>
      <c r="C442" s="93">
        <v>45291</v>
      </c>
      <c r="D442" s="93" t="s">
        <v>2490</v>
      </c>
      <c r="E442" s="94">
        <v>2500</v>
      </c>
      <c r="F442" s="95" t="str">
        <f t="shared" si="52"/>
        <v>806</v>
      </c>
      <c r="G442" s="95" t="str">
        <f t="shared" si="53"/>
        <v>8</v>
      </c>
      <c r="H442" s="95" t="s">
        <v>13</v>
      </c>
      <c r="I442" s="96">
        <f t="shared" si="51"/>
        <v>2500</v>
      </c>
      <c r="J442" s="97" t="s">
        <v>1748</v>
      </c>
    </row>
    <row r="443" spans="1:10" x14ac:dyDescent="0.25">
      <c r="A443" s="92">
        <v>901</v>
      </c>
      <c r="B443" s="88" t="s">
        <v>2097</v>
      </c>
      <c r="C443" s="93">
        <v>45291</v>
      </c>
      <c r="D443" s="93" t="s">
        <v>2490</v>
      </c>
      <c r="E443" s="94">
        <v>2500</v>
      </c>
      <c r="F443" s="95" t="str">
        <f t="shared" si="52"/>
        <v>806</v>
      </c>
      <c r="G443" s="95" t="str">
        <f t="shared" si="53"/>
        <v>8</v>
      </c>
      <c r="H443" s="95" t="s">
        <v>13</v>
      </c>
      <c r="I443" s="96">
        <f t="shared" si="51"/>
        <v>2500</v>
      </c>
      <c r="J443" s="97" t="s">
        <v>1748</v>
      </c>
    </row>
    <row r="444" spans="1:10" x14ac:dyDescent="0.25">
      <c r="A444" s="92">
        <v>1334</v>
      </c>
      <c r="B444" s="88" t="s">
        <v>2098</v>
      </c>
      <c r="C444" s="93">
        <v>45351</v>
      </c>
      <c r="D444" s="93" t="s">
        <v>2490</v>
      </c>
      <c r="E444" s="94">
        <v>5230</v>
      </c>
      <c r="F444" s="95" t="str">
        <f t="shared" si="52"/>
        <v>809</v>
      </c>
      <c r="G444" s="95" t="str">
        <f t="shared" si="53"/>
        <v>8</v>
      </c>
      <c r="H444" s="95" t="s">
        <v>13</v>
      </c>
      <c r="I444" s="96">
        <f t="shared" si="51"/>
        <v>5230</v>
      </c>
      <c r="J444" s="97" t="s">
        <v>1748</v>
      </c>
    </row>
    <row r="445" spans="1:10" x14ac:dyDescent="0.25">
      <c r="A445" s="92">
        <v>1335</v>
      </c>
      <c r="B445" s="88" t="s">
        <v>2145</v>
      </c>
      <c r="C445" s="103">
        <v>45441</v>
      </c>
      <c r="D445" s="93" t="s">
        <v>2490</v>
      </c>
      <c r="E445" s="94">
        <v>1649.59</v>
      </c>
      <c r="F445" s="95" t="str">
        <f t="shared" si="52"/>
        <v>809</v>
      </c>
      <c r="G445" s="95"/>
      <c r="H445" s="95" t="s">
        <v>13</v>
      </c>
      <c r="I445" s="96">
        <f t="shared" si="51"/>
        <v>1649.59</v>
      </c>
      <c r="J445" s="97" t="s">
        <v>1748</v>
      </c>
    </row>
    <row r="446" spans="1:10" x14ac:dyDescent="0.25">
      <c r="A446" s="92">
        <v>1336</v>
      </c>
      <c r="B446" s="88" t="s">
        <v>2146</v>
      </c>
      <c r="C446" s="103">
        <v>45460</v>
      </c>
      <c r="D446" s="93" t="s">
        <v>2490</v>
      </c>
      <c r="E446" s="94">
        <v>3350</v>
      </c>
      <c r="F446" s="95" t="str">
        <f t="shared" si="52"/>
        <v>809</v>
      </c>
      <c r="G446" s="95"/>
      <c r="H446" s="95" t="s">
        <v>13</v>
      </c>
      <c r="I446" s="96">
        <f t="shared" si="51"/>
        <v>3350</v>
      </c>
      <c r="J446" s="97" t="s">
        <v>1748</v>
      </c>
    </row>
    <row r="447" spans="1:10" x14ac:dyDescent="0.25">
      <c r="A447" s="92">
        <v>1337</v>
      </c>
      <c r="B447" s="88" t="s">
        <v>2147</v>
      </c>
      <c r="C447" s="103">
        <v>45473</v>
      </c>
      <c r="D447" s="93" t="s">
        <v>2490</v>
      </c>
      <c r="E447" s="94">
        <v>5771.91</v>
      </c>
      <c r="F447" s="95" t="str">
        <f t="shared" si="52"/>
        <v>809</v>
      </c>
      <c r="G447" s="95"/>
      <c r="H447" s="95" t="s">
        <v>13</v>
      </c>
      <c r="I447" s="96">
        <f t="shared" si="51"/>
        <v>5771.91</v>
      </c>
      <c r="J447" s="97" t="s">
        <v>1748</v>
      </c>
    </row>
    <row r="448" spans="1:10" x14ac:dyDescent="0.25">
      <c r="A448" s="92">
        <v>1338</v>
      </c>
      <c r="B448" s="88" t="s">
        <v>2148</v>
      </c>
      <c r="C448" s="103">
        <v>45449</v>
      </c>
      <c r="D448" s="93" t="s">
        <v>2490</v>
      </c>
      <c r="E448" s="94">
        <v>1316.26</v>
      </c>
      <c r="F448" s="95" t="str">
        <f t="shared" si="52"/>
        <v>809</v>
      </c>
      <c r="G448" s="95" t="str">
        <f t="shared" ref="G448:G455" si="54">LEFT(F448,1)</f>
        <v>8</v>
      </c>
      <c r="H448" s="95" t="s">
        <v>13</v>
      </c>
      <c r="I448" s="96">
        <f t="shared" si="51"/>
        <v>1316.26</v>
      </c>
      <c r="J448" s="97" t="s">
        <v>1748</v>
      </c>
    </row>
    <row r="449" spans="1:10" x14ac:dyDescent="0.25">
      <c r="A449" s="92">
        <v>1339</v>
      </c>
      <c r="B449" s="88" t="s">
        <v>2149</v>
      </c>
      <c r="C449" s="103">
        <v>45463</v>
      </c>
      <c r="D449" s="93" t="s">
        <v>2490</v>
      </c>
      <c r="E449" s="94">
        <v>3251.22</v>
      </c>
      <c r="F449" s="95" t="str">
        <f t="shared" si="52"/>
        <v>809</v>
      </c>
      <c r="G449" s="95" t="str">
        <f t="shared" si="54"/>
        <v>8</v>
      </c>
      <c r="H449" s="95" t="s">
        <v>13</v>
      </c>
      <c r="I449" s="96">
        <f t="shared" si="51"/>
        <v>3251.22</v>
      </c>
      <c r="J449" s="97" t="s">
        <v>1748</v>
      </c>
    </row>
    <row r="450" spans="1:10" x14ac:dyDescent="0.25">
      <c r="A450" s="92">
        <v>1340</v>
      </c>
      <c r="B450" s="88" t="s">
        <v>2150</v>
      </c>
      <c r="C450" s="103">
        <v>45464</v>
      </c>
      <c r="D450" s="93" t="s">
        <v>2490</v>
      </c>
      <c r="E450" s="94">
        <v>1216.26</v>
      </c>
      <c r="F450" s="95" t="str">
        <f t="shared" ref="F450:F513" si="55">RIGHT(B450,3)</f>
        <v>809</v>
      </c>
      <c r="G450" s="95" t="str">
        <f t="shared" si="54"/>
        <v>8</v>
      </c>
      <c r="H450" s="95" t="s">
        <v>13</v>
      </c>
      <c r="I450" s="96">
        <f t="shared" si="51"/>
        <v>1216.26</v>
      </c>
      <c r="J450" s="97" t="s">
        <v>1748</v>
      </c>
    </row>
    <row r="451" spans="1:10" x14ac:dyDescent="0.25">
      <c r="A451" s="92">
        <v>902</v>
      </c>
      <c r="B451" s="88" t="s">
        <v>2151</v>
      </c>
      <c r="C451" s="103">
        <v>45535</v>
      </c>
      <c r="D451" s="93" t="s">
        <v>2490</v>
      </c>
      <c r="E451" s="94">
        <v>8131.76</v>
      </c>
      <c r="F451" s="95" t="str">
        <f t="shared" si="55"/>
        <v>806</v>
      </c>
      <c r="G451" s="95" t="str">
        <f t="shared" si="54"/>
        <v>8</v>
      </c>
      <c r="H451" s="95" t="s">
        <v>13</v>
      </c>
      <c r="I451" s="96">
        <f t="shared" si="51"/>
        <v>8131.76</v>
      </c>
      <c r="J451" s="97" t="s">
        <v>1748</v>
      </c>
    </row>
    <row r="452" spans="1:10" x14ac:dyDescent="0.25">
      <c r="A452" s="92">
        <v>885</v>
      </c>
      <c r="B452" s="88" t="s">
        <v>2300</v>
      </c>
      <c r="C452" s="93">
        <v>45575</v>
      </c>
      <c r="D452" s="93" t="s">
        <v>2490</v>
      </c>
      <c r="E452" s="94">
        <v>2759</v>
      </c>
      <c r="F452" s="95" t="str">
        <f t="shared" si="55"/>
        <v>801</v>
      </c>
      <c r="G452" s="95" t="str">
        <f t="shared" si="54"/>
        <v>8</v>
      </c>
      <c r="H452" s="95" t="s">
        <v>13</v>
      </c>
      <c r="I452" s="96">
        <f t="shared" si="51"/>
        <v>2759</v>
      </c>
      <c r="J452" s="97" t="s">
        <v>1748</v>
      </c>
    </row>
    <row r="453" spans="1:10" x14ac:dyDescent="0.25">
      <c r="A453" s="92">
        <v>886</v>
      </c>
      <c r="B453" s="88" t="s">
        <v>2301</v>
      </c>
      <c r="C453" s="93">
        <v>45575</v>
      </c>
      <c r="D453" s="93" t="s">
        <v>2490</v>
      </c>
      <c r="E453" s="94">
        <v>2349.6</v>
      </c>
      <c r="F453" s="95" t="str">
        <f t="shared" si="55"/>
        <v>801</v>
      </c>
      <c r="G453" s="95" t="str">
        <f t="shared" si="54"/>
        <v>8</v>
      </c>
      <c r="H453" s="95" t="s">
        <v>13</v>
      </c>
      <c r="I453" s="96">
        <f t="shared" ref="I453:I486" si="56">+IF(H453&gt;0,E453,0)</f>
        <v>2349.6</v>
      </c>
      <c r="J453" s="97" t="s">
        <v>1748</v>
      </c>
    </row>
    <row r="454" spans="1:10" x14ac:dyDescent="0.25">
      <c r="A454" s="92">
        <v>1341</v>
      </c>
      <c r="B454" s="88" t="s">
        <v>2302</v>
      </c>
      <c r="C454" s="93">
        <v>45582</v>
      </c>
      <c r="D454" s="93" t="s">
        <v>2490</v>
      </c>
      <c r="E454" s="94">
        <v>1050</v>
      </c>
      <c r="F454" s="95" t="str">
        <f t="shared" si="55"/>
        <v>809</v>
      </c>
      <c r="G454" s="95" t="str">
        <f t="shared" si="54"/>
        <v>8</v>
      </c>
      <c r="H454" s="95" t="s">
        <v>13</v>
      </c>
      <c r="I454" s="96">
        <f t="shared" si="56"/>
        <v>1050</v>
      </c>
      <c r="J454" s="97" t="s">
        <v>1748</v>
      </c>
    </row>
    <row r="455" spans="1:10" x14ac:dyDescent="0.25">
      <c r="A455" s="92">
        <v>1342</v>
      </c>
      <c r="B455" s="88" t="s">
        <v>2303</v>
      </c>
      <c r="C455" s="93">
        <v>45596</v>
      </c>
      <c r="D455" s="93" t="s">
        <v>2490</v>
      </c>
      <c r="E455" s="94">
        <v>14100</v>
      </c>
      <c r="F455" s="95" t="str">
        <f t="shared" si="55"/>
        <v>809</v>
      </c>
      <c r="G455" s="95" t="str">
        <f t="shared" si="54"/>
        <v>8</v>
      </c>
      <c r="H455" s="95" t="s">
        <v>13</v>
      </c>
      <c r="I455" s="96">
        <f t="shared" si="56"/>
        <v>14100</v>
      </c>
      <c r="J455" s="97" t="s">
        <v>1748</v>
      </c>
    </row>
    <row r="456" spans="1:10" x14ac:dyDescent="0.25">
      <c r="A456" s="92">
        <v>1343</v>
      </c>
      <c r="B456" s="88" t="s">
        <v>2304</v>
      </c>
      <c r="C456" s="93">
        <v>45621</v>
      </c>
      <c r="D456" s="93" t="s">
        <v>2490</v>
      </c>
      <c r="E456" s="94">
        <v>1680</v>
      </c>
      <c r="F456" s="95" t="str">
        <f t="shared" si="55"/>
        <v>809</v>
      </c>
      <c r="G456" s="95" t="s">
        <v>597</v>
      </c>
      <c r="H456" s="95"/>
      <c r="I456" s="96">
        <f t="shared" si="56"/>
        <v>0</v>
      </c>
      <c r="J456" s="97" t="s">
        <v>1748</v>
      </c>
    </row>
    <row r="457" spans="1:10" x14ac:dyDescent="0.25">
      <c r="A457" s="92">
        <v>1344</v>
      </c>
      <c r="B457" s="88" t="s">
        <v>2305</v>
      </c>
      <c r="C457" s="93">
        <v>45621</v>
      </c>
      <c r="D457" s="93" t="s">
        <v>2490</v>
      </c>
      <c r="E457" s="94">
        <v>1050</v>
      </c>
      <c r="F457" s="95" t="str">
        <f t="shared" si="55"/>
        <v>809</v>
      </c>
      <c r="G457" s="95" t="s">
        <v>597</v>
      </c>
      <c r="H457" s="95"/>
      <c r="I457" s="96">
        <f t="shared" si="56"/>
        <v>0</v>
      </c>
      <c r="J457" s="97" t="s">
        <v>1748</v>
      </c>
    </row>
    <row r="458" spans="1:10" x14ac:dyDescent="0.25">
      <c r="A458" s="92">
        <v>1345</v>
      </c>
      <c r="B458" s="88" t="s">
        <v>2306</v>
      </c>
      <c r="C458" s="93">
        <v>45621</v>
      </c>
      <c r="D458" s="93" t="s">
        <v>2490</v>
      </c>
      <c r="E458" s="94">
        <v>1050</v>
      </c>
      <c r="F458" s="95" t="str">
        <f t="shared" si="55"/>
        <v>809</v>
      </c>
      <c r="G458" s="95" t="s">
        <v>597</v>
      </c>
      <c r="H458" s="95"/>
      <c r="I458" s="96">
        <f t="shared" si="56"/>
        <v>0</v>
      </c>
      <c r="J458" s="97" t="s">
        <v>1748</v>
      </c>
    </row>
    <row r="459" spans="1:10" x14ac:dyDescent="0.25">
      <c r="A459" s="92">
        <v>1346</v>
      </c>
      <c r="B459" s="88" t="s">
        <v>2307</v>
      </c>
      <c r="C459" s="93">
        <v>45621</v>
      </c>
      <c r="D459" s="93" t="s">
        <v>2490</v>
      </c>
      <c r="E459" s="94">
        <v>1050</v>
      </c>
      <c r="F459" s="95" t="str">
        <f t="shared" si="55"/>
        <v>809</v>
      </c>
      <c r="G459" s="95" t="s">
        <v>597</v>
      </c>
      <c r="H459" s="95"/>
      <c r="I459" s="96">
        <f t="shared" si="56"/>
        <v>0</v>
      </c>
      <c r="J459" s="97" t="s">
        <v>1748</v>
      </c>
    </row>
    <row r="460" spans="1:10" x14ac:dyDescent="0.25">
      <c r="A460" s="92">
        <v>1347</v>
      </c>
      <c r="B460" s="88" t="s">
        <v>2308</v>
      </c>
      <c r="C460" s="93">
        <v>45621</v>
      </c>
      <c r="D460" s="93" t="s">
        <v>2490</v>
      </c>
      <c r="E460" s="94">
        <v>1050</v>
      </c>
      <c r="F460" s="95" t="str">
        <f t="shared" si="55"/>
        <v>809</v>
      </c>
      <c r="G460" s="95" t="s">
        <v>597</v>
      </c>
      <c r="H460" s="95"/>
      <c r="I460" s="96">
        <f t="shared" si="56"/>
        <v>0</v>
      </c>
      <c r="J460" s="97" t="s">
        <v>1748</v>
      </c>
    </row>
    <row r="461" spans="1:10" x14ac:dyDescent="0.25">
      <c r="A461" s="92">
        <v>1348</v>
      </c>
      <c r="B461" s="88" t="s">
        <v>2309</v>
      </c>
      <c r="C461" s="93">
        <v>45616</v>
      </c>
      <c r="D461" s="93" t="s">
        <v>2490</v>
      </c>
      <c r="E461" s="94">
        <v>3100</v>
      </c>
      <c r="F461" s="95" t="str">
        <f t="shared" si="55"/>
        <v>809</v>
      </c>
      <c r="G461" s="95" t="s">
        <v>597</v>
      </c>
      <c r="H461" s="95" t="s">
        <v>13</v>
      </c>
      <c r="I461" s="96">
        <f t="shared" si="56"/>
        <v>3100</v>
      </c>
      <c r="J461" s="97" t="s">
        <v>1748</v>
      </c>
    </row>
    <row r="462" spans="1:10" x14ac:dyDescent="0.25">
      <c r="A462" s="92">
        <v>1349</v>
      </c>
      <c r="B462" s="88" t="s">
        <v>2310</v>
      </c>
      <c r="C462" s="93">
        <v>45664</v>
      </c>
      <c r="D462" s="93" t="s">
        <v>2490</v>
      </c>
      <c r="E462" s="94">
        <v>1500</v>
      </c>
      <c r="F462" s="95" t="str">
        <f t="shared" si="55"/>
        <v>809</v>
      </c>
      <c r="G462" s="95" t="s">
        <v>597</v>
      </c>
      <c r="H462" s="95" t="s">
        <v>13</v>
      </c>
      <c r="I462" s="96">
        <f t="shared" si="56"/>
        <v>1500</v>
      </c>
      <c r="J462" s="97" t="s">
        <v>2199</v>
      </c>
    </row>
    <row r="463" spans="1:10" x14ac:dyDescent="0.25">
      <c r="A463" s="92">
        <v>1350</v>
      </c>
      <c r="B463" s="88" t="s">
        <v>2311</v>
      </c>
      <c r="C463" s="93">
        <v>45664</v>
      </c>
      <c r="D463" s="93" t="s">
        <v>2490</v>
      </c>
      <c r="E463" s="94">
        <v>1100</v>
      </c>
      <c r="F463" s="95" t="str">
        <f t="shared" si="55"/>
        <v>809</v>
      </c>
      <c r="G463" s="95" t="str">
        <f>LEFT(F463,1)</f>
        <v>8</v>
      </c>
      <c r="H463" s="95" t="s">
        <v>13</v>
      </c>
      <c r="I463" s="96">
        <f t="shared" si="56"/>
        <v>1100</v>
      </c>
      <c r="J463" s="97" t="s">
        <v>2199</v>
      </c>
    </row>
    <row r="464" spans="1:10" x14ac:dyDescent="0.25">
      <c r="A464" s="92">
        <v>1351</v>
      </c>
      <c r="B464" s="88" t="s">
        <v>2312</v>
      </c>
      <c r="C464" s="93">
        <v>45664</v>
      </c>
      <c r="D464" s="93" t="s">
        <v>2490</v>
      </c>
      <c r="E464" s="94">
        <v>1500</v>
      </c>
      <c r="F464" s="95" t="str">
        <f t="shared" si="55"/>
        <v>809</v>
      </c>
      <c r="G464" s="95" t="s">
        <v>597</v>
      </c>
      <c r="H464" s="95" t="s">
        <v>13</v>
      </c>
      <c r="I464" s="96">
        <f t="shared" si="56"/>
        <v>1500</v>
      </c>
      <c r="J464" s="97" t="s">
        <v>2199</v>
      </c>
    </row>
    <row r="465" spans="1:10" x14ac:dyDescent="0.25">
      <c r="A465" s="92">
        <v>1352</v>
      </c>
      <c r="B465" s="88" t="s">
        <v>2313</v>
      </c>
      <c r="C465" s="93">
        <v>45664</v>
      </c>
      <c r="D465" s="93" t="s">
        <v>2490</v>
      </c>
      <c r="E465" s="94">
        <v>1500</v>
      </c>
      <c r="F465" s="95" t="str">
        <f t="shared" si="55"/>
        <v>809</v>
      </c>
      <c r="G465" s="95" t="s">
        <v>597</v>
      </c>
      <c r="H465" s="95" t="s">
        <v>13</v>
      </c>
      <c r="I465" s="96">
        <f t="shared" si="56"/>
        <v>1500</v>
      </c>
      <c r="J465" s="97" t="s">
        <v>2199</v>
      </c>
    </row>
    <row r="466" spans="1:10" x14ac:dyDescent="0.25">
      <c r="A466" s="92">
        <v>1353</v>
      </c>
      <c r="B466" s="88" t="s">
        <v>2314</v>
      </c>
      <c r="C466" s="93">
        <v>45664</v>
      </c>
      <c r="D466" s="93" t="s">
        <v>2490</v>
      </c>
      <c r="E466" s="94">
        <v>1700</v>
      </c>
      <c r="F466" s="95" t="str">
        <f t="shared" si="55"/>
        <v>809</v>
      </c>
      <c r="G466" s="95" t="s">
        <v>597</v>
      </c>
      <c r="H466" s="95" t="s">
        <v>13</v>
      </c>
      <c r="I466" s="96">
        <f t="shared" si="56"/>
        <v>1700</v>
      </c>
      <c r="J466" s="97" t="s">
        <v>2199</v>
      </c>
    </row>
    <row r="467" spans="1:10" x14ac:dyDescent="0.25">
      <c r="A467" s="92">
        <v>1354</v>
      </c>
      <c r="B467" s="88" t="s">
        <v>2315</v>
      </c>
      <c r="C467" s="93">
        <v>45664</v>
      </c>
      <c r="D467" s="93" t="s">
        <v>2490</v>
      </c>
      <c r="E467" s="94">
        <v>6500</v>
      </c>
      <c r="F467" s="95" t="str">
        <f t="shared" si="55"/>
        <v>809</v>
      </c>
      <c r="G467" s="95" t="s">
        <v>597</v>
      </c>
      <c r="H467" s="95" t="s">
        <v>13</v>
      </c>
      <c r="I467" s="96">
        <f t="shared" si="56"/>
        <v>6500</v>
      </c>
      <c r="J467" s="97" t="s">
        <v>2199</v>
      </c>
    </row>
    <row r="468" spans="1:10" x14ac:dyDescent="0.25">
      <c r="A468" s="92">
        <v>1355</v>
      </c>
      <c r="B468" s="88" t="s">
        <v>2316</v>
      </c>
      <c r="C468" s="93">
        <v>45664</v>
      </c>
      <c r="D468" s="93" t="s">
        <v>2490</v>
      </c>
      <c r="E468" s="94">
        <v>1800</v>
      </c>
      <c r="F468" s="95" t="str">
        <f t="shared" si="55"/>
        <v>809</v>
      </c>
      <c r="G468" s="95" t="s">
        <v>597</v>
      </c>
      <c r="H468" s="95" t="s">
        <v>13</v>
      </c>
      <c r="I468" s="96">
        <f t="shared" si="56"/>
        <v>1800</v>
      </c>
      <c r="J468" s="97" t="s">
        <v>2199</v>
      </c>
    </row>
    <row r="469" spans="1:10" x14ac:dyDescent="0.25">
      <c r="A469" s="92">
        <v>1356</v>
      </c>
      <c r="B469" s="88" t="s">
        <v>2317</v>
      </c>
      <c r="C469" s="93">
        <v>45664</v>
      </c>
      <c r="D469" s="93" t="s">
        <v>2490</v>
      </c>
      <c r="E469" s="94">
        <v>2000</v>
      </c>
      <c r="F469" s="95" t="str">
        <f t="shared" si="55"/>
        <v>809</v>
      </c>
      <c r="G469" s="95" t="s">
        <v>597</v>
      </c>
      <c r="H469" s="95" t="s">
        <v>13</v>
      </c>
      <c r="I469" s="96">
        <f t="shared" si="56"/>
        <v>2000</v>
      </c>
      <c r="J469" s="97" t="s">
        <v>2199</v>
      </c>
    </row>
    <row r="470" spans="1:10" x14ac:dyDescent="0.25">
      <c r="A470" s="92">
        <v>1357</v>
      </c>
      <c r="B470" s="88" t="s">
        <v>2318</v>
      </c>
      <c r="C470" s="93">
        <v>45664</v>
      </c>
      <c r="D470" s="93" t="s">
        <v>2490</v>
      </c>
      <c r="E470" s="94">
        <v>3414.14</v>
      </c>
      <c r="F470" s="95" t="str">
        <f t="shared" si="55"/>
        <v>809</v>
      </c>
      <c r="G470" s="95" t="s">
        <v>597</v>
      </c>
      <c r="H470" s="95" t="s">
        <v>13</v>
      </c>
      <c r="I470" s="96">
        <f t="shared" si="56"/>
        <v>3414.14</v>
      </c>
      <c r="J470" s="97" t="s">
        <v>2199</v>
      </c>
    </row>
    <row r="471" spans="1:10" x14ac:dyDescent="0.25">
      <c r="A471" s="92">
        <v>1358</v>
      </c>
      <c r="B471" s="88" t="s">
        <v>2319</v>
      </c>
      <c r="C471" s="93">
        <v>45664</v>
      </c>
      <c r="D471" s="93" t="s">
        <v>2490</v>
      </c>
      <c r="E471" s="94">
        <v>4969</v>
      </c>
      <c r="F471" s="95" t="str">
        <f t="shared" si="55"/>
        <v>809</v>
      </c>
      <c r="G471" s="95" t="s">
        <v>597</v>
      </c>
      <c r="H471" s="95" t="s">
        <v>13</v>
      </c>
      <c r="I471" s="96">
        <f t="shared" si="56"/>
        <v>4969</v>
      </c>
      <c r="J471" s="97" t="s">
        <v>2199</v>
      </c>
    </row>
    <row r="472" spans="1:10" x14ac:dyDescent="0.25">
      <c r="A472" s="92">
        <v>1359</v>
      </c>
      <c r="B472" s="88" t="s">
        <v>2320</v>
      </c>
      <c r="C472" s="93">
        <v>45664</v>
      </c>
      <c r="D472" s="93" t="s">
        <v>2490</v>
      </c>
      <c r="E472" s="94">
        <v>5111</v>
      </c>
      <c r="F472" s="95" t="str">
        <f t="shared" si="55"/>
        <v>809</v>
      </c>
      <c r="G472" s="95" t="s">
        <v>597</v>
      </c>
      <c r="H472" s="95" t="s">
        <v>13</v>
      </c>
      <c r="I472" s="96">
        <f t="shared" si="56"/>
        <v>5111</v>
      </c>
      <c r="J472" s="97" t="s">
        <v>2199</v>
      </c>
    </row>
    <row r="473" spans="1:10" x14ac:dyDescent="0.25">
      <c r="A473" s="92">
        <v>1360</v>
      </c>
      <c r="B473" s="88" t="s">
        <v>2321</v>
      </c>
      <c r="C473" s="93">
        <v>45664</v>
      </c>
      <c r="D473" s="93" t="s">
        <v>2490</v>
      </c>
      <c r="E473" s="94">
        <v>5873.68</v>
      </c>
      <c r="F473" s="95" t="str">
        <f t="shared" si="55"/>
        <v>809</v>
      </c>
      <c r="G473" s="95" t="s">
        <v>597</v>
      </c>
      <c r="H473" s="95" t="s">
        <v>13</v>
      </c>
      <c r="I473" s="96">
        <f t="shared" si="56"/>
        <v>5873.68</v>
      </c>
      <c r="J473" s="97" t="s">
        <v>2199</v>
      </c>
    </row>
    <row r="474" spans="1:10" x14ac:dyDescent="0.25">
      <c r="A474" s="92">
        <v>1361</v>
      </c>
      <c r="B474" s="88" t="s">
        <v>2322</v>
      </c>
      <c r="C474" s="93">
        <v>45664</v>
      </c>
      <c r="D474" s="93" t="s">
        <v>2490</v>
      </c>
      <c r="E474" s="94">
        <v>5873.68</v>
      </c>
      <c r="F474" s="95" t="str">
        <f t="shared" si="55"/>
        <v>809</v>
      </c>
      <c r="G474" s="95" t="s">
        <v>597</v>
      </c>
      <c r="H474" s="95" t="s">
        <v>13</v>
      </c>
      <c r="I474" s="96">
        <f t="shared" si="56"/>
        <v>5873.68</v>
      </c>
      <c r="J474" s="97" t="s">
        <v>2199</v>
      </c>
    </row>
    <row r="475" spans="1:10" x14ac:dyDescent="0.25">
      <c r="A475" s="92">
        <v>1362</v>
      </c>
      <c r="B475" s="88" t="s">
        <v>2323</v>
      </c>
      <c r="C475" s="93">
        <v>45664</v>
      </c>
      <c r="D475" s="93" t="s">
        <v>2490</v>
      </c>
      <c r="E475" s="94">
        <v>5091</v>
      </c>
      <c r="F475" s="95" t="str">
        <f t="shared" si="55"/>
        <v>809</v>
      </c>
      <c r="G475" s="95" t="s">
        <v>597</v>
      </c>
      <c r="H475" s="95" t="s">
        <v>13</v>
      </c>
      <c r="I475" s="96">
        <f t="shared" si="56"/>
        <v>5091</v>
      </c>
      <c r="J475" s="97" t="s">
        <v>2199</v>
      </c>
    </row>
    <row r="476" spans="1:10" x14ac:dyDescent="0.25">
      <c r="A476" s="92">
        <v>1363</v>
      </c>
      <c r="B476" s="88" t="s">
        <v>2324</v>
      </c>
      <c r="C476" s="93">
        <v>45664</v>
      </c>
      <c r="D476" s="93" t="s">
        <v>2490</v>
      </c>
      <c r="E476" s="94">
        <v>2401</v>
      </c>
      <c r="F476" s="95" t="str">
        <f t="shared" si="55"/>
        <v>809</v>
      </c>
      <c r="G476" s="95" t="s">
        <v>597</v>
      </c>
      <c r="H476" s="95" t="s">
        <v>13</v>
      </c>
      <c r="I476" s="96">
        <f t="shared" si="56"/>
        <v>2401</v>
      </c>
      <c r="J476" s="97" t="s">
        <v>2199</v>
      </c>
    </row>
    <row r="477" spans="1:10" x14ac:dyDescent="0.25">
      <c r="A477" s="92">
        <v>1364</v>
      </c>
      <c r="B477" s="88" t="s">
        <v>2325</v>
      </c>
      <c r="C477" s="93">
        <v>45664</v>
      </c>
      <c r="D477" s="93" t="s">
        <v>2490</v>
      </c>
      <c r="E477" s="94">
        <v>1530</v>
      </c>
      <c r="F477" s="95" t="str">
        <f t="shared" si="55"/>
        <v>809</v>
      </c>
      <c r="G477" s="95" t="s">
        <v>597</v>
      </c>
      <c r="H477" s="95" t="s">
        <v>13</v>
      </c>
      <c r="I477" s="96">
        <f t="shared" si="56"/>
        <v>1530</v>
      </c>
      <c r="J477" s="97" t="s">
        <v>2199</v>
      </c>
    </row>
    <row r="478" spans="1:10" x14ac:dyDescent="0.25">
      <c r="A478" s="92">
        <v>1365</v>
      </c>
      <c r="B478" s="88" t="s">
        <v>2326</v>
      </c>
      <c r="C478" s="93">
        <v>45688</v>
      </c>
      <c r="D478" s="93" t="s">
        <v>2490</v>
      </c>
      <c r="E478" s="94">
        <v>1200</v>
      </c>
      <c r="F478" s="95" t="str">
        <f t="shared" si="55"/>
        <v>809</v>
      </c>
      <c r="G478" s="95" t="s">
        <v>597</v>
      </c>
      <c r="H478" s="95" t="s">
        <v>13</v>
      </c>
      <c r="I478" s="96">
        <f t="shared" si="56"/>
        <v>1200</v>
      </c>
      <c r="J478" s="97" t="s">
        <v>1748</v>
      </c>
    </row>
    <row r="479" spans="1:10" x14ac:dyDescent="0.25">
      <c r="A479" s="92">
        <v>1366</v>
      </c>
      <c r="B479" s="88" t="s">
        <v>2327</v>
      </c>
      <c r="C479" s="93">
        <v>45716</v>
      </c>
      <c r="D479" s="93" t="s">
        <v>2490</v>
      </c>
      <c r="E479" s="94">
        <v>1380</v>
      </c>
      <c r="F479" s="95" t="str">
        <f t="shared" si="55"/>
        <v>809</v>
      </c>
      <c r="G479" s="95" t="s">
        <v>597</v>
      </c>
      <c r="H479" s="95" t="s">
        <v>13</v>
      </c>
      <c r="I479" s="96">
        <f t="shared" si="56"/>
        <v>1380</v>
      </c>
      <c r="J479" s="97" t="s">
        <v>1748</v>
      </c>
    </row>
    <row r="480" spans="1:10" x14ac:dyDescent="0.25">
      <c r="A480" s="92">
        <v>1367</v>
      </c>
      <c r="B480" s="88" t="s">
        <v>2328</v>
      </c>
      <c r="C480" s="93">
        <v>45721</v>
      </c>
      <c r="D480" s="93" t="s">
        <v>2490</v>
      </c>
      <c r="E480" s="94">
        <v>1038.6199999999999</v>
      </c>
      <c r="F480" s="95" t="str">
        <f t="shared" si="55"/>
        <v>809</v>
      </c>
      <c r="G480" s="95" t="s">
        <v>597</v>
      </c>
      <c r="H480" s="95" t="s">
        <v>13</v>
      </c>
      <c r="I480" s="96">
        <f t="shared" si="56"/>
        <v>1038.6199999999999</v>
      </c>
      <c r="J480" s="97" t="s">
        <v>1748</v>
      </c>
    </row>
    <row r="481" spans="1:10" x14ac:dyDescent="0.25">
      <c r="A481" s="92">
        <v>1368</v>
      </c>
      <c r="B481" s="88" t="s">
        <v>2329</v>
      </c>
      <c r="C481" s="93">
        <v>45777</v>
      </c>
      <c r="D481" s="93" t="s">
        <v>2490</v>
      </c>
      <c r="E481" s="94">
        <v>3629</v>
      </c>
      <c r="F481" s="95" t="str">
        <f t="shared" si="55"/>
        <v>809</v>
      </c>
      <c r="G481" s="95" t="s">
        <v>597</v>
      </c>
      <c r="H481" s="95" t="s">
        <v>13</v>
      </c>
      <c r="I481" s="96">
        <f t="shared" si="56"/>
        <v>3629</v>
      </c>
      <c r="J481" s="97" t="s">
        <v>1748</v>
      </c>
    </row>
    <row r="482" spans="1:10" x14ac:dyDescent="0.25">
      <c r="A482" s="92">
        <v>1369</v>
      </c>
      <c r="B482" s="88" t="s">
        <v>2330</v>
      </c>
      <c r="C482" s="93">
        <v>45777</v>
      </c>
      <c r="D482" s="93" t="s">
        <v>2490</v>
      </c>
      <c r="E482" s="94">
        <v>1000</v>
      </c>
      <c r="F482" s="95" t="str">
        <f t="shared" si="55"/>
        <v>809</v>
      </c>
      <c r="G482" s="95" t="s">
        <v>597</v>
      </c>
      <c r="H482" s="95" t="s">
        <v>13</v>
      </c>
      <c r="I482" s="96">
        <f t="shared" si="56"/>
        <v>1000</v>
      </c>
      <c r="J482" s="97" t="s">
        <v>1748</v>
      </c>
    </row>
    <row r="483" spans="1:10" x14ac:dyDescent="0.25">
      <c r="A483" s="92">
        <v>858</v>
      </c>
      <c r="B483" s="88" t="s">
        <v>2331</v>
      </c>
      <c r="C483" s="93">
        <v>45808</v>
      </c>
      <c r="D483" s="93" t="s">
        <v>2490</v>
      </c>
      <c r="E483" s="94">
        <v>48218</v>
      </c>
      <c r="F483" s="95" t="str">
        <f t="shared" si="55"/>
        <v>800</v>
      </c>
      <c r="G483" s="95" t="s">
        <v>597</v>
      </c>
      <c r="H483" s="95" t="s">
        <v>13</v>
      </c>
      <c r="I483" s="96">
        <f t="shared" si="56"/>
        <v>48218</v>
      </c>
      <c r="J483" s="97" t="s">
        <v>1748</v>
      </c>
    </row>
    <row r="484" spans="1:10" x14ac:dyDescent="0.25">
      <c r="A484" s="92">
        <v>1370</v>
      </c>
      <c r="B484" s="88" t="s">
        <v>2332</v>
      </c>
      <c r="C484" s="93">
        <v>45859</v>
      </c>
      <c r="D484" s="93" t="s">
        <v>2490</v>
      </c>
      <c r="E484" s="94">
        <v>8600</v>
      </c>
      <c r="F484" s="95" t="str">
        <f t="shared" si="55"/>
        <v>809</v>
      </c>
      <c r="G484" s="95" t="s">
        <v>597</v>
      </c>
      <c r="H484" s="95" t="s">
        <v>13</v>
      </c>
      <c r="I484" s="96">
        <f t="shared" si="56"/>
        <v>8600</v>
      </c>
      <c r="J484" s="97" t="s">
        <v>1748</v>
      </c>
    </row>
    <row r="485" spans="1:10" x14ac:dyDescent="0.25">
      <c r="A485" s="92">
        <v>1371</v>
      </c>
      <c r="B485" s="88" t="s">
        <v>2333</v>
      </c>
      <c r="C485" s="93">
        <v>45930</v>
      </c>
      <c r="D485" s="93" t="s">
        <v>2490</v>
      </c>
      <c r="E485" s="94">
        <v>1381.3</v>
      </c>
      <c r="F485" s="95" t="str">
        <f t="shared" si="55"/>
        <v>809</v>
      </c>
      <c r="G485" s="95" t="s">
        <v>597</v>
      </c>
      <c r="H485" s="95" t="s">
        <v>13</v>
      </c>
      <c r="I485" s="96">
        <f t="shared" si="56"/>
        <v>1381.3</v>
      </c>
      <c r="J485" s="97" t="s">
        <v>1748</v>
      </c>
    </row>
    <row r="486" spans="1:10" x14ac:dyDescent="0.25">
      <c r="A486" s="92">
        <v>1372</v>
      </c>
      <c r="B486" s="88" t="s">
        <v>2334</v>
      </c>
      <c r="C486" s="93">
        <v>45930</v>
      </c>
      <c r="D486" s="93" t="s">
        <v>2490</v>
      </c>
      <c r="E486" s="94">
        <v>1252.25</v>
      </c>
      <c r="F486" s="95" t="str">
        <f t="shared" si="55"/>
        <v>809</v>
      </c>
      <c r="G486" s="95" t="s">
        <v>597</v>
      </c>
      <c r="H486" s="95" t="s">
        <v>13</v>
      </c>
      <c r="I486" s="96">
        <f t="shared" si="56"/>
        <v>1252.25</v>
      </c>
      <c r="J486" s="97" t="s">
        <v>1748</v>
      </c>
    </row>
    <row r="487" spans="1:10" hidden="1" x14ac:dyDescent="0.25">
      <c r="A487" s="8">
        <v>887</v>
      </c>
      <c r="B487" s="3" t="s">
        <v>2547</v>
      </c>
      <c r="C487" s="9">
        <v>40086</v>
      </c>
      <c r="D487" s="9">
        <v>43083</v>
      </c>
      <c r="E487" s="14">
        <v>0</v>
      </c>
      <c r="F487" s="21" t="str">
        <f t="shared" si="55"/>
        <v>803</v>
      </c>
      <c r="G487" s="11" t="s">
        <v>597</v>
      </c>
      <c r="H487" s="11"/>
      <c r="I487" s="7"/>
      <c r="J487" s="18"/>
    </row>
    <row r="488" spans="1:10" hidden="1" x14ac:dyDescent="0.25">
      <c r="A488" s="8">
        <v>979</v>
      </c>
      <c r="B488" s="3" t="s">
        <v>2548</v>
      </c>
      <c r="C488" s="9">
        <v>39892</v>
      </c>
      <c r="D488" s="9">
        <v>44309</v>
      </c>
      <c r="E488" s="14">
        <v>0</v>
      </c>
      <c r="F488" s="21" t="str">
        <f t="shared" si="55"/>
        <v>808</v>
      </c>
      <c r="G488" s="11" t="s">
        <v>597</v>
      </c>
      <c r="H488" s="11"/>
      <c r="I488" s="7"/>
      <c r="J488" s="18"/>
    </row>
    <row r="489" spans="1:10" hidden="1" x14ac:dyDescent="0.25">
      <c r="A489" s="8">
        <v>918</v>
      </c>
      <c r="B489" s="3" t="s">
        <v>2549</v>
      </c>
      <c r="C489" s="9">
        <v>40908</v>
      </c>
      <c r="D489" s="9">
        <v>44309</v>
      </c>
      <c r="E489" s="14">
        <v>0</v>
      </c>
      <c r="F489" s="21" t="str">
        <f t="shared" si="55"/>
        <v>808</v>
      </c>
      <c r="G489" s="11" t="s">
        <v>597</v>
      </c>
      <c r="H489" s="11"/>
      <c r="I489" s="7"/>
      <c r="J489" s="18"/>
    </row>
    <row r="490" spans="1:10" hidden="1" x14ac:dyDescent="0.25">
      <c r="A490" s="8">
        <v>920</v>
      </c>
      <c r="B490" s="3" t="s">
        <v>2550</v>
      </c>
      <c r="C490" s="9">
        <v>40908</v>
      </c>
      <c r="D490" s="9">
        <v>44309</v>
      </c>
      <c r="E490" s="14">
        <v>0</v>
      </c>
      <c r="F490" s="21" t="str">
        <f t="shared" si="55"/>
        <v>808</v>
      </c>
      <c r="G490" s="11" t="s">
        <v>597</v>
      </c>
      <c r="H490" s="11"/>
      <c r="I490" s="7"/>
      <c r="J490" s="18"/>
    </row>
    <row r="491" spans="1:10" hidden="1" x14ac:dyDescent="0.25">
      <c r="A491" s="8">
        <v>919</v>
      </c>
      <c r="B491" s="3" t="s">
        <v>2551</v>
      </c>
      <c r="C491" s="9">
        <v>40908</v>
      </c>
      <c r="D491" s="9">
        <v>44309</v>
      </c>
      <c r="E491" s="14">
        <v>0</v>
      </c>
      <c r="F491" s="21" t="str">
        <f t="shared" si="55"/>
        <v>808</v>
      </c>
      <c r="G491" s="11" t="s">
        <v>597</v>
      </c>
      <c r="H491" s="11"/>
      <c r="I491" s="7"/>
      <c r="J491" s="18"/>
    </row>
    <row r="492" spans="1:10" hidden="1" x14ac:dyDescent="0.25">
      <c r="A492" s="8">
        <v>859</v>
      </c>
      <c r="B492" s="3" t="s">
        <v>2552</v>
      </c>
      <c r="C492" s="9">
        <v>41090</v>
      </c>
      <c r="D492" s="9">
        <v>44561</v>
      </c>
      <c r="E492" s="14">
        <v>0</v>
      </c>
      <c r="F492" s="21" t="str">
        <f t="shared" si="55"/>
        <v>801</v>
      </c>
      <c r="G492" s="11" t="s">
        <v>597</v>
      </c>
      <c r="H492" s="11"/>
      <c r="I492" s="7"/>
      <c r="J492" s="18"/>
    </row>
    <row r="493" spans="1:10" hidden="1" x14ac:dyDescent="0.25">
      <c r="A493" s="8">
        <v>1101</v>
      </c>
      <c r="B493" s="3" t="s">
        <v>2553</v>
      </c>
      <c r="C493" s="9">
        <v>42426</v>
      </c>
      <c r="D493" s="9">
        <v>44314</v>
      </c>
      <c r="E493" s="14">
        <v>0</v>
      </c>
      <c r="F493" s="21" t="str">
        <f t="shared" si="55"/>
        <v>808</v>
      </c>
      <c r="G493" s="11" t="s">
        <v>597</v>
      </c>
      <c r="H493" s="11"/>
      <c r="I493" s="7"/>
      <c r="J493" s="18"/>
    </row>
    <row r="494" spans="1:10" hidden="1" x14ac:dyDescent="0.25">
      <c r="A494" s="8">
        <v>1103</v>
      </c>
      <c r="B494" s="3" t="s">
        <v>2554</v>
      </c>
      <c r="C494" s="9">
        <v>42426</v>
      </c>
      <c r="D494" s="9">
        <v>44314</v>
      </c>
      <c r="E494" s="14">
        <v>0</v>
      </c>
      <c r="F494" s="21" t="str">
        <f t="shared" si="55"/>
        <v>808</v>
      </c>
      <c r="G494" s="11" t="s">
        <v>597</v>
      </c>
      <c r="H494" s="11"/>
      <c r="I494" s="7"/>
      <c r="J494" s="18"/>
    </row>
    <row r="495" spans="1:10" hidden="1" x14ac:dyDescent="0.25">
      <c r="A495" s="8">
        <v>981</v>
      </c>
      <c r="B495" s="3" t="s">
        <v>2555</v>
      </c>
      <c r="C495" s="9">
        <v>40808</v>
      </c>
      <c r="D495" s="9">
        <v>41992</v>
      </c>
      <c r="E495" s="14">
        <v>0</v>
      </c>
      <c r="F495" s="21" t="str">
        <f t="shared" si="55"/>
        <v>808</v>
      </c>
      <c r="G495" s="11" t="s">
        <v>597</v>
      </c>
      <c r="H495" s="11"/>
      <c r="I495" s="7"/>
      <c r="J495" s="18"/>
    </row>
    <row r="496" spans="1:10" hidden="1" x14ac:dyDescent="0.25">
      <c r="A496" s="8">
        <v>1079</v>
      </c>
      <c r="B496" s="3" t="s">
        <v>2556</v>
      </c>
      <c r="C496" s="9">
        <v>42263</v>
      </c>
      <c r="D496" s="9">
        <v>43542</v>
      </c>
      <c r="E496" s="14">
        <v>0</v>
      </c>
      <c r="F496" s="21" t="str">
        <f t="shared" si="55"/>
        <v>808</v>
      </c>
      <c r="G496" s="11" t="s">
        <v>597</v>
      </c>
      <c r="H496" s="11"/>
      <c r="I496" s="7"/>
      <c r="J496" s="18"/>
    </row>
    <row r="497" spans="1:10" hidden="1" x14ac:dyDescent="0.25">
      <c r="A497" s="8">
        <v>889</v>
      </c>
      <c r="B497" s="3" t="s">
        <v>2557</v>
      </c>
      <c r="C497" s="9">
        <v>36847</v>
      </c>
      <c r="D497" s="9">
        <v>44309</v>
      </c>
      <c r="E497" s="14">
        <v>0</v>
      </c>
      <c r="F497" s="21" t="str">
        <f t="shared" si="55"/>
        <v>803</v>
      </c>
      <c r="G497" s="11" t="s">
        <v>597</v>
      </c>
      <c r="H497" s="11"/>
      <c r="I497" s="7"/>
      <c r="J497" s="18"/>
    </row>
    <row r="498" spans="1:10" hidden="1" x14ac:dyDescent="0.25">
      <c r="A498" s="8">
        <v>1063</v>
      </c>
      <c r="B498" s="3" t="s">
        <v>2558</v>
      </c>
      <c r="C498" s="9">
        <v>41985</v>
      </c>
      <c r="D498" s="9">
        <v>43465</v>
      </c>
      <c r="E498" s="14">
        <v>0</v>
      </c>
      <c r="F498" s="21" t="str">
        <f t="shared" si="55"/>
        <v>808</v>
      </c>
      <c r="G498" s="11" t="s">
        <v>597</v>
      </c>
      <c r="H498" s="11"/>
      <c r="I498" s="7"/>
      <c r="J498" s="18"/>
    </row>
    <row r="499" spans="1:10" hidden="1" x14ac:dyDescent="0.25">
      <c r="A499" s="8">
        <v>1129</v>
      </c>
      <c r="B499" s="3" t="s">
        <v>2559</v>
      </c>
      <c r="C499" s="9">
        <v>43008</v>
      </c>
      <c r="D499" s="9">
        <v>43373</v>
      </c>
      <c r="E499" s="14">
        <v>0</v>
      </c>
      <c r="F499" s="21" t="str">
        <f t="shared" si="55"/>
        <v>808</v>
      </c>
      <c r="G499" s="11" t="s">
        <v>597</v>
      </c>
      <c r="H499" s="11"/>
      <c r="I499" s="7"/>
      <c r="J499" s="18"/>
    </row>
    <row r="500" spans="1:10" hidden="1" x14ac:dyDescent="0.25">
      <c r="A500" s="8">
        <v>869</v>
      </c>
      <c r="B500" s="3" t="s">
        <v>2560</v>
      </c>
      <c r="C500" s="9">
        <v>41977</v>
      </c>
      <c r="D500" s="9">
        <v>43423</v>
      </c>
      <c r="E500" s="14">
        <v>0</v>
      </c>
      <c r="F500" s="21" t="str">
        <f t="shared" si="55"/>
        <v>801</v>
      </c>
      <c r="G500" s="11" t="s">
        <v>597</v>
      </c>
      <c r="H500" s="11"/>
      <c r="I500" s="7"/>
      <c r="J500" s="18"/>
    </row>
    <row r="501" spans="1:10" hidden="1" x14ac:dyDescent="0.25">
      <c r="A501" s="8">
        <v>932</v>
      </c>
      <c r="B501" s="3" t="s">
        <v>2561</v>
      </c>
      <c r="C501" s="9">
        <v>41090</v>
      </c>
      <c r="D501" s="9">
        <v>44561</v>
      </c>
      <c r="E501" s="14">
        <v>0</v>
      </c>
      <c r="F501" s="21" t="str">
        <f t="shared" si="55"/>
        <v>808</v>
      </c>
      <c r="G501" s="11" t="s">
        <v>597</v>
      </c>
      <c r="H501" s="11"/>
      <c r="I501" s="7"/>
      <c r="J501" s="18"/>
    </row>
    <row r="502" spans="1:10" hidden="1" x14ac:dyDescent="0.25">
      <c r="A502" s="8">
        <v>1003</v>
      </c>
      <c r="B502" s="3" t="s">
        <v>2562</v>
      </c>
      <c r="C502" s="9">
        <v>41340</v>
      </c>
      <c r="D502" s="9">
        <v>44561</v>
      </c>
      <c r="E502" s="14">
        <v>0</v>
      </c>
      <c r="F502" s="21" t="str">
        <f t="shared" si="55"/>
        <v>808</v>
      </c>
      <c r="G502" s="11" t="s">
        <v>597</v>
      </c>
      <c r="H502" s="11"/>
      <c r="I502" s="7"/>
      <c r="J502" s="18"/>
    </row>
    <row r="503" spans="1:10" x14ac:dyDescent="0.25">
      <c r="A503" s="92">
        <v>1373</v>
      </c>
      <c r="B503" s="88" t="s">
        <v>2563</v>
      </c>
      <c r="C503" s="93">
        <v>46045</v>
      </c>
      <c r="D503" s="93" t="s">
        <v>2490</v>
      </c>
      <c r="E503" s="94">
        <v>1121</v>
      </c>
      <c r="F503" s="95" t="str">
        <f t="shared" si="55"/>
        <v>809</v>
      </c>
      <c r="G503" s="95" t="s">
        <v>597</v>
      </c>
      <c r="H503" s="95"/>
      <c r="I503" s="96">
        <f t="shared" ref="I503:I504" si="57">+IF(H503&gt;0,E503,0)</f>
        <v>0</v>
      </c>
      <c r="J503" s="97"/>
    </row>
    <row r="504" spans="1:10" x14ac:dyDescent="0.25">
      <c r="A504" s="92">
        <v>1275</v>
      </c>
      <c r="B504" s="88" t="s">
        <v>2564</v>
      </c>
      <c r="C504" s="93">
        <v>44607</v>
      </c>
      <c r="D504" s="93" t="s">
        <v>2490</v>
      </c>
      <c r="E504" s="94">
        <v>4620</v>
      </c>
      <c r="F504" s="95" t="str">
        <f t="shared" si="55"/>
        <v>809</v>
      </c>
      <c r="G504" s="95" t="s">
        <v>597</v>
      </c>
      <c r="H504" s="95"/>
      <c r="I504" s="96">
        <f t="shared" si="57"/>
        <v>0</v>
      </c>
      <c r="J504" s="97"/>
    </row>
    <row r="505" spans="1:10" hidden="1" x14ac:dyDescent="0.25">
      <c r="A505" s="8">
        <v>1006</v>
      </c>
      <c r="B505" s="3" t="s">
        <v>2565</v>
      </c>
      <c r="C505" s="9">
        <v>41029</v>
      </c>
      <c r="D505" s="9">
        <v>44419</v>
      </c>
      <c r="E505" s="14">
        <v>0</v>
      </c>
      <c r="F505" s="21" t="str">
        <f t="shared" si="55"/>
        <v>808</v>
      </c>
      <c r="G505" s="11" t="s">
        <v>597</v>
      </c>
      <c r="H505" s="11"/>
      <c r="I505" s="7"/>
      <c r="J505" s="18"/>
    </row>
    <row r="506" spans="1:10" hidden="1" x14ac:dyDescent="0.25">
      <c r="A506" s="8">
        <v>1046</v>
      </c>
      <c r="B506" s="3" t="s">
        <v>2566</v>
      </c>
      <c r="C506" s="9">
        <v>41662</v>
      </c>
      <c r="D506" s="9">
        <v>43798</v>
      </c>
      <c r="E506" s="14">
        <v>0</v>
      </c>
      <c r="F506" s="21" t="str">
        <f t="shared" si="55"/>
        <v>808</v>
      </c>
      <c r="G506" s="11" t="s">
        <v>597</v>
      </c>
      <c r="H506" s="11"/>
      <c r="I506" s="7"/>
      <c r="J506" s="18"/>
    </row>
    <row r="507" spans="1:10" hidden="1" x14ac:dyDescent="0.25">
      <c r="A507" s="8">
        <v>1076</v>
      </c>
      <c r="B507" s="3" t="s">
        <v>2567</v>
      </c>
      <c r="C507" s="9">
        <v>42129</v>
      </c>
      <c r="D507" s="9">
        <v>44151</v>
      </c>
      <c r="E507" s="14">
        <v>0</v>
      </c>
      <c r="F507" s="21" t="str">
        <f t="shared" si="55"/>
        <v>808</v>
      </c>
      <c r="G507" s="11" t="s">
        <v>597</v>
      </c>
      <c r="H507" s="11"/>
      <c r="I507" s="7"/>
      <c r="J507" s="18"/>
    </row>
    <row r="508" spans="1:10" hidden="1" x14ac:dyDescent="0.25">
      <c r="A508" s="8">
        <v>1080</v>
      </c>
      <c r="B508" s="3" t="s">
        <v>2568</v>
      </c>
      <c r="C508" s="9">
        <v>42359</v>
      </c>
      <c r="D508" s="9">
        <v>43798</v>
      </c>
      <c r="E508" s="14">
        <v>0</v>
      </c>
      <c r="F508" s="21" t="str">
        <f t="shared" si="55"/>
        <v>808</v>
      </c>
      <c r="G508" s="11" t="s">
        <v>597</v>
      </c>
      <c r="H508" s="11"/>
      <c r="I508" s="7"/>
      <c r="J508" s="18"/>
    </row>
    <row r="509" spans="1:10" hidden="1" x14ac:dyDescent="0.25">
      <c r="A509" s="8">
        <v>1081</v>
      </c>
      <c r="B509" s="3" t="s">
        <v>2569</v>
      </c>
      <c r="C509" s="9">
        <v>42359</v>
      </c>
      <c r="D509" s="9">
        <v>43798</v>
      </c>
      <c r="E509" s="14">
        <v>0</v>
      </c>
      <c r="F509" s="21" t="str">
        <f t="shared" si="55"/>
        <v>808</v>
      </c>
      <c r="G509" s="11" t="s">
        <v>597</v>
      </c>
      <c r="H509" s="11"/>
      <c r="I509" s="7"/>
      <c r="J509" s="18"/>
    </row>
    <row r="510" spans="1:10" hidden="1" x14ac:dyDescent="0.25">
      <c r="A510" s="8">
        <v>1099</v>
      </c>
      <c r="B510" s="3" t="s">
        <v>2570</v>
      </c>
      <c r="C510" s="9">
        <v>42426</v>
      </c>
      <c r="D510" s="9">
        <v>44314</v>
      </c>
      <c r="E510" s="14">
        <v>0</v>
      </c>
      <c r="F510" s="21" t="str">
        <f t="shared" si="55"/>
        <v>808</v>
      </c>
      <c r="G510" s="11" t="s">
        <v>597</v>
      </c>
      <c r="H510" s="11"/>
      <c r="I510" s="7"/>
      <c r="J510" s="18"/>
    </row>
    <row r="511" spans="1:10" hidden="1" x14ac:dyDescent="0.25">
      <c r="A511" s="8">
        <v>1100</v>
      </c>
      <c r="B511" s="3" t="s">
        <v>2571</v>
      </c>
      <c r="C511" s="9">
        <v>42426</v>
      </c>
      <c r="D511" s="9">
        <v>44314</v>
      </c>
      <c r="E511" s="14">
        <v>0</v>
      </c>
      <c r="F511" s="21" t="str">
        <f t="shared" si="55"/>
        <v>808</v>
      </c>
      <c r="G511" s="11" t="s">
        <v>597</v>
      </c>
      <c r="H511" s="11"/>
      <c r="I511" s="7"/>
      <c r="J511" s="18"/>
    </row>
    <row r="512" spans="1:10" hidden="1" x14ac:dyDescent="0.25">
      <c r="A512" s="8">
        <v>1102</v>
      </c>
      <c r="B512" s="3" t="s">
        <v>2572</v>
      </c>
      <c r="C512" s="9">
        <v>42426</v>
      </c>
      <c r="D512" s="9">
        <v>44314</v>
      </c>
      <c r="E512" s="14">
        <v>0</v>
      </c>
      <c r="F512" s="21" t="str">
        <f t="shared" si="55"/>
        <v>808</v>
      </c>
      <c r="G512" s="11" t="s">
        <v>597</v>
      </c>
      <c r="H512" s="11"/>
      <c r="I512" s="7"/>
      <c r="J512" s="18"/>
    </row>
    <row r="513" spans="1:10" hidden="1" x14ac:dyDescent="0.25">
      <c r="A513" s="8">
        <v>1018</v>
      </c>
      <c r="B513" s="3" t="s">
        <v>2573</v>
      </c>
      <c r="C513" s="9">
        <v>39867</v>
      </c>
      <c r="D513" s="9">
        <v>43437</v>
      </c>
      <c r="E513" s="14">
        <v>0</v>
      </c>
      <c r="F513" s="21" t="str">
        <f t="shared" si="55"/>
        <v>808</v>
      </c>
      <c r="G513" s="11" t="s">
        <v>597</v>
      </c>
      <c r="H513" s="11"/>
      <c r="I513" s="7"/>
      <c r="J513" s="18"/>
    </row>
    <row r="514" spans="1:10" hidden="1" x14ac:dyDescent="0.25">
      <c r="A514" s="8">
        <v>1020</v>
      </c>
      <c r="B514" s="3" t="s">
        <v>2574</v>
      </c>
      <c r="C514" s="9">
        <v>39842</v>
      </c>
      <c r="D514" s="9">
        <v>43437</v>
      </c>
      <c r="E514" s="14">
        <v>0</v>
      </c>
      <c r="F514" s="21" t="str">
        <f t="shared" ref="F514:F520" si="58">RIGHT(B514,3)</f>
        <v>808</v>
      </c>
      <c r="G514" s="11" t="s">
        <v>597</v>
      </c>
      <c r="H514" s="11"/>
      <c r="I514" s="7"/>
      <c r="J514" s="18"/>
    </row>
    <row r="515" spans="1:10" hidden="1" x14ac:dyDescent="0.25">
      <c r="A515" s="8">
        <v>1019</v>
      </c>
      <c r="B515" s="3" t="s">
        <v>2575</v>
      </c>
      <c r="C515" s="9">
        <v>39798</v>
      </c>
      <c r="D515" s="9">
        <v>43437</v>
      </c>
      <c r="E515" s="14">
        <v>0</v>
      </c>
      <c r="F515" s="21" t="str">
        <f t="shared" si="58"/>
        <v>808</v>
      </c>
      <c r="G515" s="11" t="s">
        <v>597</v>
      </c>
      <c r="H515" s="11"/>
      <c r="I515" s="7"/>
      <c r="J515" s="18"/>
    </row>
    <row r="516" spans="1:10" hidden="1" x14ac:dyDescent="0.25">
      <c r="A516" s="8">
        <v>865</v>
      </c>
      <c r="B516" s="3" t="s">
        <v>2576</v>
      </c>
      <c r="C516" s="9">
        <v>41090</v>
      </c>
      <c r="D516" s="9">
        <v>44561</v>
      </c>
      <c r="E516" s="14">
        <v>0</v>
      </c>
      <c r="F516" s="21" t="str">
        <f t="shared" si="58"/>
        <v>801</v>
      </c>
      <c r="G516" s="11" t="s">
        <v>597</v>
      </c>
      <c r="H516" s="11"/>
      <c r="I516" s="7"/>
      <c r="J516" s="18"/>
    </row>
    <row r="517" spans="1:10" hidden="1" x14ac:dyDescent="0.25">
      <c r="A517" s="8">
        <v>1041</v>
      </c>
      <c r="B517" s="3" t="s">
        <v>2577</v>
      </c>
      <c r="C517" s="9">
        <v>41593</v>
      </c>
      <c r="D517" s="9">
        <v>43798</v>
      </c>
      <c r="E517" s="14">
        <v>0</v>
      </c>
      <c r="F517" s="21" t="str">
        <f t="shared" si="58"/>
        <v>808</v>
      </c>
      <c r="G517" s="11" t="s">
        <v>597</v>
      </c>
      <c r="H517" s="11"/>
      <c r="I517" s="7"/>
      <c r="J517" s="18"/>
    </row>
    <row r="518" spans="1:10" hidden="1" x14ac:dyDescent="0.25">
      <c r="A518" s="8">
        <v>1038</v>
      </c>
      <c r="B518" s="3" t="s">
        <v>2578</v>
      </c>
      <c r="C518" s="9">
        <v>41521</v>
      </c>
      <c r="D518" s="9">
        <v>43465</v>
      </c>
      <c r="E518" s="14">
        <v>0</v>
      </c>
      <c r="F518" s="21" t="str">
        <f t="shared" si="58"/>
        <v>808</v>
      </c>
      <c r="G518" s="11" t="s">
        <v>597</v>
      </c>
      <c r="H518" s="11"/>
      <c r="I518" s="7"/>
      <c r="J518" s="18"/>
    </row>
    <row r="519" spans="1:10" hidden="1" x14ac:dyDescent="0.25">
      <c r="A519" s="8">
        <v>1045</v>
      </c>
      <c r="B519" s="3" t="s">
        <v>2579</v>
      </c>
      <c r="C519" s="9">
        <v>41662</v>
      </c>
      <c r="D519" s="9">
        <v>44561</v>
      </c>
      <c r="E519" s="14">
        <v>0</v>
      </c>
      <c r="F519" s="21" t="str">
        <f t="shared" si="58"/>
        <v>808</v>
      </c>
      <c r="G519" s="11" t="str">
        <f t="shared" ref="G519:G520" si="59">LEFT(F519,1)</f>
        <v>8</v>
      </c>
      <c r="H519" s="11"/>
      <c r="I519" s="7"/>
      <c r="J519" s="18"/>
    </row>
    <row r="520" spans="1:10" hidden="1" x14ac:dyDescent="0.25">
      <c r="A520" s="8">
        <v>1026</v>
      </c>
      <c r="B520" s="3" t="s">
        <v>2580</v>
      </c>
      <c r="C520" s="9">
        <v>41344</v>
      </c>
      <c r="D520" s="9">
        <v>44483</v>
      </c>
      <c r="E520" s="14">
        <v>0</v>
      </c>
      <c r="F520" s="21" t="str">
        <f t="shared" si="58"/>
        <v>808</v>
      </c>
      <c r="G520" s="11" t="str">
        <f t="shared" si="59"/>
        <v>8</v>
      </c>
      <c r="H520" s="11"/>
      <c r="I520" s="7"/>
      <c r="J520" s="18"/>
    </row>
    <row r="522" spans="1:10" x14ac:dyDescent="0.25">
      <c r="F522" s="2"/>
      <c r="G522" s="17"/>
    </row>
    <row r="523" spans="1:10" x14ac:dyDescent="0.25">
      <c r="F523"/>
      <c r="G523" s="17"/>
    </row>
    <row r="524" spans="1:10" x14ac:dyDescent="0.25">
      <c r="F524"/>
      <c r="G524" s="17"/>
    </row>
    <row r="525" spans="1:10" x14ac:dyDescent="0.25">
      <c r="F525"/>
      <c r="G525" s="17"/>
    </row>
    <row r="526" spans="1:10" x14ac:dyDescent="0.25">
      <c r="F526"/>
      <c r="G526" s="17"/>
    </row>
    <row r="527" spans="1:10" x14ac:dyDescent="0.25">
      <c r="F527"/>
      <c r="G527" s="17"/>
    </row>
    <row r="528" spans="1:10" x14ac:dyDescent="0.25">
      <c r="F528"/>
      <c r="G528" s="17"/>
    </row>
    <row r="529" spans="6:7" x14ac:dyDescent="0.25">
      <c r="F529"/>
      <c r="G529" s="17"/>
    </row>
    <row r="530" spans="6:7" x14ac:dyDescent="0.25">
      <c r="F530"/>
      <c r="G530" s="17"/>
    </row>
    <row r="531" spans="6:7" x14ac:dyDescent="0.25">
      <c r="F531"/>
      <c r="G531" s="17"/>
    </row>
  </sheetData>
  <autoFilter ref="A1:J520" xr:uid="{012633B3-A585-440B-961A-93F21930C567}">
    <filterColumn colId="3">
      <filters>
        <filter val="-"/>
      </filters>
    </filterColumn>
  </autoFilter>
  <phoneticPr fontId="7" type="noConversion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Header>&amp;CVIII NARZĘDZIA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00C2-5003-4F43-AD3C-92E66025C29C}">
  <sheetPr filterMode="1">
    <pageSetUpPr fitToPage="1"/>
  </sheetPr>
  <dimension ref="A1:J118"/>
  <sheetViews>
    <sheetView workbookViewId="0">
      <pane ySplit="1" topLeftCell="A112" activePane="bottomLeft" state="frozenSplit"/>
      <selection pane="bottomLeft" activeCell="B103" sqref="B103"/>
    </sheetView>
  </sheetViews>
  <sheetFormatPr defaultRowHeight="15" x14ac:dyDescent="0.25"/>
  <cols>
    <col min="1" max="1" width="8.85546875" bestFit="1" customWidth="1"/>
    <col min="2" max="2" width="62" bestFit="1" customWidth="1"/>
    <col min="3" max="4" width="10.42578125" customWidth="1"/>
    <col min="5" max="5" width="11.85546875" bestFit="1" customWidth="1"/>
    <col min="6" max="6" width="9.42578125" bestFit="1" customWidth="1"/>
    <col min="7" max="7" width="13.7109375" customWidth="1"/>
    <col min="8" max="8" width="12.28515625" customWidth="1"/>
    <col min="9" max="9" width="26.28515625" bestFit="1" customWidth="1"/>
    <col min="10" max="10" width="14.85546875" bestFit="1" customWidth="1"/>
  </cols>
  <sheetData>
    <row r="1" spans="1:10" x14ac:dyDescent="0.25">
      <c r="A1" s="88" t="s">
        <v>0</v>
      </c>
      <c r="B1" s="88" t="s">
        <v>1</v>
      </c>
      <c r="C1" s="88" t="s">
        <v>2</v>
      </c>
      <c r="D1" s="88" t="s">
        <v>2695</v>
      </c>
      <c r="E1" s="89" t="s">
        <v>4</v>
      </c>
      <c r="F1" s="90" t="s">
        <v>5</v>
      </c>
      <c r="G1" s="91" t="s">
        <v>6</v>
      </c>
      <c r="H1" s="91" t="s">
        <v>7</v>
      </c>
      <c r="I1" s="92" t="s">
        <v>119</v>
      </c>
      <c r="J1" s="92" t="s">
        <v>1750</v>
      </c>
    </row>
    <row r="2" spans="1:10" x14ac:dyDescent="0.25">
      <c r="A2" s="92" t="s">
        <v>2546</v>
      </c>
      <c r="B2" s="88" t="s">
        <v>990</v>
      </c>
      <c r="C2" s="93">
        <v>41090</v>
      </c>
      <c r="D2" s="93"/>
      <c r="E2" s="94">
        <v>2898.76</v>
      </c>
      <c r="F2" s="92" t="s">
        <v>976</v>
      </c>
      <c r="G2" s="95" t="s">
        <v>977</v>
      </c>
      <c r="H2" s="95" t="s">
        <v>977</v>
      </c>
      <c r="I2" s="96">
        <f t="shared" ref="I2:I65" si="0">+IF(H2&gt;0,E2,0)</f>
        <v>2898.76</v>
      </c>
      <c r="J2" s="97" t="s">
        <v>1748</v>
      </c>
    </row>
    <row r="3" spans="1:10" x14ac:dyDescent="0.25">
      <c r="A3" s="92">
        <v>2</v>
      </c>
      <c r="B3" s="88" t="s">
        <v>991</v>
      </c>
      <c r="C3" s="93">
        <v>41578</v>
      </c>
      <c r="D3" s="93"/>
      <c r="E3" s="94">
        <v>2700</v>
      </c>
      <c r="F3" s="92" t="s">
        <v>976</v>
      </c>
      <c r="G3" s="95" t="s">
        <v>977</v>
      </c>
      <c r="H3" s="95" t="s">
        <v>977</v>
      </c>
      <c r="I3" s="96">
        <f t="shared" si="0"/>
        <v>2700</v>
      </c>
      <c r="J3" s="97" t="s">
        <v>1748</v>
      </c>
    </row>
    <row r="4" spans="1:10" x14ac:dyDescent="0.25">
      <c r="A4" s="92">
        <v>3</v>
      </c>
      <c r="B4" s="88" t="s">
        <v>992</v>
      </c>
      <c r="C4" s="93">
        <v>41578</v>
      </c>
      <c r="D4" s="93"/>
      <c r="E4" s="94">
        <v>2700</v>
      </c>
      <c r="F4" s="92" t="s">
        <v>976</v>
      </c>
      <c r="G4" s="95" t="s">
        <v>977</v>
      </c>
      <c r="H4" s="95" t="s">
        <v>977</v>
      </c>
      <c r="I4" s="96">
        <f t="shared" si="0"/>
        <v>2700</v>
      </c>
      <c r="J4" s="97" t="s">
        <v>1748</v>
      </c>
    </row>
    <row r="5" spans="1:10" hidden="1" x14ac:dyDescent="0.25">
      <c r="A5" s="8">
        <v>4</v>
      </c>
      <c r="B5" s="3" t="s">
        <v>2673</v>
      </c>
      <c r="C5" s="9">
        <v>40637</v>
      </c>
      <c r="D5" s="9" t="s">
        <v>2588</v>
      </c>
      <c r="E5" s="14">
        <v>0</v>
      </c>
      <c r="F5" s="13" t="s">
        <v>976</v>
      </c>
      <c r="G5" s="11" t="s">
        <v>977</v>
      </c>
      <c r="H5" s="11"/>
      <c r="I5" s="7">
        <f t="shared" si="0"/>
        <v>0</v>
      </c>
      <c r="J5" s="8"/>
    </row>
    <row r="6" spans="1:10" x14ac:dyDescent="0.25">
      <c r="A6" s="92">
        <v>5</v>
      </c>
      <c r="B6" s="88" t="s">
        <v>987</v>
      </c>
      <c r="C6" s="93">
        <v>40988</v>
      </c>
      <c r="D6" s="93"/>
      <c r="E6" s="94">
        <v>2750</v>
      </c>
      <c r="F6" s="92" t="s">
        <v>976</v>
      </c>
      <c r="G6" s="95" t="s">
        <v>977</v>
      </c>
      <c r="H6" s="95" t="s">
        <v>977</v>
      </c>
      <c r="I6" s="96">
        <f t="shared" si="0"/>
        <v>2750</v>
      </c>
      <c r="J6" s="97" t="s">
        <v>1748</v>
      </c>
    </row>
    <row r="7" spans="1:10" x14ac:dyDescent="0.25">
      <c r="A7" s="92">
        <v>6</v>
      </c>
      <c r="B7" s="88" t="s">
        <v>986</v>
      </c>
      <c r="C7" s="93">
        <v>40357</v>
      </c>
      <c r="D7" s="93"/>
      <c r="E7" s="98">
        <v>1588.16</v>
      </c>
      <c r="F7" s="92" t="s">
        <v>976</v>
      </c>
      <c r="G7" s="95" t="s">
        <v>977</v>
      </c>
      <c r="H7" s="95"/>
      <c r="I7" s="96">
        <f t="shared" si="0"/>
        <v>0</v>
      </c>
      <c r="J7" s="92"/>
    </row>
    <row r="8" spans="1:10" hidden="1" x14ac:dyDescent="0.25">
      <c r="A8" s="8">
        <v>7</v>
      </c>
      <c r="B8" s="3" t="s">
        <v>983</v>
      </c>
      <c r="C8" s="9">
        <v>39813</v>
      </c>
      <c r="D8" s="9" t="s">
        <v>2674</v>
      </c>
      <c r="E8" s="10">
        <v>0</v>
      </c>
      <c r="F8" s="13" t="s">
        <v>976</v>
      </c>
      <c r="G8" s="11" t="s">
        <v>977</v>
      </c>
      <c r="H8" s="11"/>
      <c r="I8" s="7">
        <f t="shared" si="0"/>
        <v>0</v>
      </c>
      <c r="J8" s="8"/>
    </row>
    <row r="9" spans="1:10" hidden="1" x14ac:dyDescent="0.25">
      <c r="A9" s="8">
        <v>8</v>
      </c>
      <c r="B9" s="3" t="s">
        <v>984</v>
      </c>
      <c r="C9" s="9">
        <v>40105</v>
      </c>
      <c r="D9" s="9" t="s">
        <v>2674</v>
      </c>
      <c r="E9" s="10">
        <v>0</v>
      </c>
      <c r="F9" s="13" t="s">
        <v>976</v>
      </c>
      <c r="G9" s="11" t="s">
        <v>977</v>
      </c>
      <c r="H9" s="11"/>
      <c r="I9" s="7">
        <f t="shared" si="0"/>
        <v>0</v>
      </c>
      <c r="J9" s="8"/>
    </row>
    <row r="10" spans="1:10" hidden="1" x14ac:dyDescent="0.25">
      <c r="A10" s="8">
        <v>9</v>
      </c>
      <c r="B10" s="3" t="s">
        <v>2675</v>
      </c>
      <c r="C10" s="9">
        <v>41090</v>
      </c>
      <c r="D10" s="9" t="s">
        <v>2588</v>
      </c>
      <c r="E10" s="14">
        <v>0</v>
      </c>
      <c r="F10" s="13" t="s">
        <v>976</v>
      </c>
      <c r="G10" s="11" t="s">
        <v>977</v>
      </c>
      <c r="H10" s="11" t="s">
        <v>977</v>
      </c>
      <c r="I10" s="7">
        <f t="shared" si="0"/>
        <v>0</v>
      </c>
      <c r="J10" s="18" t="s">
        <v>1748</v>
      </c>
    </row>
    <row r="11" spans="1:10" hidden="1" x14ac:dyDescent="0.25">
      <c r="A11" s="8">
        <v>10</v>
      </c>
      <c r="B11" s="3" t="s">
        <v>2676</v>
      </c>
      <c r="C11" s="9">
        <v>41090</v>
      </c>
      <c r="D11" s="9" t="s">
        <v>2588</v>
      </c>
      <c r="E11" s="14">
        <v>0</v>
      </c>
      <c r="F11" s="13" t="s">
        <v>976</v>
      </c>
      <c r="G11" s="11" t="s">
        <v>977</v>
      </c>
      <c r="H11" s="11" t="s">
        <v>977</v>
      </c>
      <c r="I11" s="7">
        <f t="shared" si="0"/>
        <v>0</v>
      </c>
      <c r="J11" s="18" t="s">
        <v>1748</v>
      </c>
    </row>
    <row r="12" spans="1:10" x14ac:dyDescent="0.25">
      <c r="A12" s="92">
        <v>11</v>
      </c>
      <c r="B12" s="88" t="s">
        <v>988</v>
      </c>
      <c r="C12" s="93">
        <v>41029</v>
      </c>
      <c r="D12" s="93"/>
      <c r="E12" s="94">
        <v>2000</v>
      </c>
      <c r="F12" s="92" t="s">
        <v>976</v>
      </c>
      <c r="G12" s="95" t="s">
        <v>977</v>
      </c>
      <c r="H12" s="95" t="s">
        <v>977</v>
      </c>
      <c r="I12" s="96">
        <f t="shared" si="0"/>
        <v>2000</v>
      </c>
      <c r="J12" s="97" t="s">
        <v>1748</v>
      </c>
    </row>
    <row r="13" spans="1:10" hidden="1" x14ac:dyDescent="0.25">
      <c r="A13" s="8">
        <v>12</v>
      </c>
      <c r="B13" s="3" t="s">
        <v>989</v>
      </c>
      <c r="C13" s="9">
        <v>41060</v>
      </c>
      <c r="D13" s="9" t="s">
        <v>2677</v>
      </c>
      <c r="E13" s="14">
        <v>0</v>
      </c>
      <c r="F13" s="13" t="s">
        <v>976</v>
      </c>
      <c r="G13" s="11" t="s">
        <v>977</v>
      </c>
      <c r="H13" s="11" t="s">
        <v>977</v>
      </c>
      <c r="I13" s="7">
        <f t="shared" si="0"/>
        <v>0</v>
      </c>
      <c r="J13" s="18" t="s">
        <v>1748</v>
      </c>
    </row>
    <row r="14" spans="1:10" hidden="1" x14ac:dyDescent="0.25">
      <c r="A14" s="8">
        <v>13</v>
      </c>
      <c r="B14" s="3" t="s">
        <v>2678</v>
      </c>
      <c r="C14" s="9">
        <v>37802</v>
      </c>
      <c r="D14" s="9" t="s">
        <v>2679</v>
      </c>
      <c r="E14" s="14">
        <v>0</v>
      </c>
      <c r="F14" s="13" t="s">
        <v>976</v>
      </c>
      <c r="G14" s="11" t="s">
        <v>977</v>
      </c>
      <c r="H14" s="11" t="s">
        <v>977</v>
      </c>
      <c r="I14" s="7">
        <f t="shared" si="0"/>
        <v>0</v>
      </c>
      <c r="J14" s="18" t="s">
        <v>1748</v>
      </c>
    </row>
    <row r="15" spans="1:10" hidden="1" x14ac:dyDescent="0.25">
      <c r="A15" s="8">
        <v>14</v>
      </c>
      <c r="B15" s="3" t="s">
        <v>2680</v>
      </c>
      <c r="C15" s="9">
        <v>37802</v>
      </c>
      <c r="D15" s="9" t="s">
        <v>2679</v>
      </c>
      <c r="E15" s="14">
        <v>0</v>
      </c>
      <c r="F15" s="13" t="s">
        <v>976</v>
      </c>
      <c r="G15" s="11" t="s">
        <v>977</v>
      </c>
      <c r="H15" s="11" t="s">
        <v>977</v>
      </c>
      <c r="I15" s="7">
        <f t="shared" si="0"/>
        <v>0</v>
      </c>
      <c r="J15" s="18" t="s">
        <v>1748</v>
      </c>
    </row>
    <row r="16" spans="1:10" hidden="1" x14ac:dyDescent="0.25">
      <c r="A16" s="8">
        <v>15</v>
      </c>
      <c r="B16" s="3" t="s">
        <v>2681</v>
      </c>
      <c r="C16" s="9">
        <v>37802</v>
      </c>
      <c r="D16" s="9" t="s">
        <v>2679</v>
      </c>
      <c r="E16" s="14">
        <v>0</v>
      </c>
      <c r="F16" s="13" t="s">
        <v>976</v>
      </c>
      <c r="G16" s="11" t="s">
        <v>977</v>
      </c>
      <c r="H16" s="11" t="s">
        <v>977</v>
      </c>
      <c r="I16" s="7">
        <f t="shared" si="0"/>
        <v>0</v>
      </c>
      <c r="J16" s="18" t="s">
        <v>1748</v>
      </c>
    </row>
    <row r="17" spans="1:10" hidden="1" x14ac:dyDescent="0.25">
      <c r="A17" s="8">
        <v>16</v>
      </c>
      <c r="B17" s="3" t="s">
        <v>2682</v>
      </c>
      <c r="C17" s="9">
        <v>37802</v>
      </c>
      <c r="D17" s="9" t="s">
        <v>2679</v>
      </c>
      <c r="E17" s="14">
        <v>0</v>
      </c>
      <c r="F17" s="13" t="s">
        <v>976</v>
      </c>
      <c r="G17" s="11" t="s">
        <v>977</v>
      </c>
      <c r="H17" s="11" t="s">
        <v>977</v>
      </c>
      <c r="I17" s="7">
        <f t="shared" si="0"/>
        <v>0</v>
      </c>
      <c r="J17" s="18" t="s">
        <v>1748</v>
      </c>
    </row>
    <row r="18" spans="1:10" hidden="1" x14ac:dyDescent="0.25">
      <c r="A18" s="8">
        <v>17</v>
      </c>
      <c r="B18" s="3" t="s">
        <v>2683</v>
      </c>
      <c r="C18" s="9">
        <v>37802</v>
      </c>
      <c r="D18" s="9" t="s">
        <v>2679</v>
      </c>
      <c r="E18" s="10">
        <v>0</v>
      </c>
      <c r="F18" s="13" t="s">
        <v>976</v>
      </c>
      <c r="G18" s="11" t="s">
        <v>977</v>
      </c>
      <c r="H18" s="11"/>
      <c r="I18" s="7">
        <f t="shared" si="0"/>
        <v>0</v>
      </c>
      <c r="J18" s="8"/>
    </row>
    <row r="19" spans="1:10" hidden="1" x14ac:dyDescent="0.25">
      <c r="A19" s="8">
        <v>18</v>
      </c>
      <c r="B19" s="3" t="s">
        <v>2684</v>
      </c>
      <c r="C19" s="9">
        <v>37802</v>
      </c>
      <c r="D19" s="9" t="s">
        <v>2679</v>
      </c>
      <c r="E19" s="10">
        <v>0</v>
      </c>
      <c r="F19" s="13" t="s">
        <v>976</v>
      </c>
      <c r="G19" s="11" t="s">
        <v>977</v>
      </c>
      <c r="H19" s="11"/>
      <c r="I19" s="7">
        <f t="shared" si="0"/>
        <v>0</v>
      </c>
      <c r="J19" s="8"/>
    </row>
    <row r="20" spans="1:10" hidden="1" x14ac:dyDescent="0.25">
      <c r="A20" s="8">
        <v>19</v>
      </c>
      <c r="B20" s="3" t="s">
        <v>2685</v>
      </c>
      <c r="C20" s="9">
        <v>39813</v>
      </c>
      <c r="D20" s="9" t="s">
        <v>2588</v>
      </c>
      <c r="E20" s="10">
        <v>0</v>
      </c>
      <c r="F20" s="13" t="s">
        <v>976</v>
      </c>
      <c r="G20" s="11" t="s">
        <v>977</v>
      </c>
      <c r="H20" s="11"/>
      <c r="I20" s="7">
        <f t="shared" si="0"/>
        <v>0</v>
      </c>
      <c r="J20" s="8"/>
    </row>
    <row r="21" spans="1:10" hidden="1" x14ac:dyDescent="0.25">
      <c r="A21" s="8">
        <v>20</v>
      </c>
      <c r="B21" s="3" t="s">
        <v>2686</v>
      </c>
      <c r="C21" s="9">
        <v>37042</v>
      </c>
      <c r="D21" s="9" t="s">
        <v>2687</v>
      </c>
      <c r="E21" s="10">
        <v>0</v>
      </c>
      <c r="F21" s="13" t="s">
        <v>976</v>
      </c>
      <c r="G21" s="11" t="s">
        <v>977</v>
      </c>
      <c r="H21" s="11"/>
      <c r="I21" s="7">
        <f t="shared" si="0"/>
        <v>0</v>
      </c>
      <c r="J21" s="8"/>
    </row>
    <row r="22" spans="1:10" hidden="1" x14ac:dyDescent="0.25">
      <c r="A22" s="8">
        <v>21</v>
      </c>
      <c r="B22" s="3" t="s">
        <v>2688</v>
      </c>
      <c r="C22" s="9">
        <v>36559</v>
      </c>
      <c r="D22" s="9" t="s">
        <v>2687</v>
      </c>
      <c r="E22" s="10">
        <v>0</v>
      </c>
      <c r="F22" s="13" t="s">
        <v>976</v>
      </c>
      <c r="G22" s="11" t="s">
        <v>977</v>
      </c>
      <c r="H22" s="11"/>
      <c r="I22" s="7">
        <f t="shared" si="0"/>
        <v>0</v>
      </c>
      <c r="J22" s="8"/>
    </row>
    <row r="23" spans="1:10" x14ac:dyDescent="0.25">
      <c r="A23" s="92">
        <v>22</v>
      </c>
      <c r="B23" s="88" t="s">
        <v>985</v>
      </c>
      <c r="C23" s="93">
        <v>40318</v>
      </c>
      <c r="D23" s="93"/>
      <c r="E23" s="98">
        <v>999</v>
      </c>
      <c r="F23" s="92" t="s">
        <v>976</v>
      </c>
      <c r="G23" s="95" t="s">
        <v>977</v>
      </c>
      <c r="H23" s="95"/>
      <c r="I23" s="96">
        <f t="shared" si="0"/>
        <v>0</v>
      </c>
      <c r="J23" s="92"/>
    </row>
    <row r="24" spans="1:10" x14ac:dyDescent="0.25">
      <c r="A24" s="92">
        <v>23</v>
      </c>
      <c r="B24" s="88" t="s">
        <v>978</v>
      </c>
      <c r="C24" s="93">
        <v>37042</v>
      </c>
      <c r="D24" s="93"/>
      <c r="E24" s="94">
        <v>3216.6</v>
      </c>
      <c r="F24" s="92" t="s">
        <v>976</v>
      </c>
      <c r="G24" s="95" t="s">
        <v>977</v>
      </c>
      <c r="H24" s="95" t="s">
        <v>977</v>
      </c>
      <c r="I24" s="96">
        <f t="shared" si="0"/>
        <v>3216.6</v>
      </c>
      <c r="J24" s="97" t="s">
        <v>1748</v>
      </c>
    </row>
    <row r="25" spans="1:10" x14ac:dyDescent="0.25">
      <c r="A25" s="92">
        <v>24</v>
      </c>
      <c r="B25" s="88" t="s">
        <v>979</v>
      </c>
      <c r="C25" s="93">
        <v>37042</v>
      </c>
      <c r="D25" s="93"/>
      <c r="E25" s="98">
        <v>2370.6</v>
      </c>
      <c r="F25" s="92" t="s">
        <v>976</v>
      </c>
      <c r="G25" s="95" t="s">
        <v>977</v>
      </c>
      <c r="H25" s="95"/>
      <c r="I25" s="96">
        <f t="shared" si="0"/>
        <v>0</v>
      </c>
      <c r="J25" s="92"/>
    </row>
    <row r="26" spans="1:10" x14ac:dyDescent="0.25">
      <c r="A26" s="92">
        <v>25</v>
      </c>
      <c r="B26" s="88" t="s">
        <v>980</v>
      </c>
      <c r="C26" s="93">
        <v>37042</v>
      </c>
      <c r="D26" s="93"/>
      <c r="E26" s="94">
        <v>1994.6</v>
      </c>
      <c r="F26" s="92" t="s">
        <v>976</v>
      </c>
      <c r="G26" s="95" t="s">
        <v>977</v>
      </c>
      <c r="H26" s="95" t="s">
        <v>977</v>
      </c>
      <c r="I26" s="96">
        <f t="shared" si="0"/>
        <v>1994.6</v>
      </c>
      <c r="J26" s="97" t="s">
        <v>1748</v>
      </c>
    </row>
    <row r="27" spans="1:10" x14ac:dyDescent="0.25">
      <c r="A27" s="92">
        <v>26</v>
      </c>
      <c r="B27" s="88" t="s">
        <v>982</v>
      </c>
      <c r="C27" s="93">
        <v>39141</v>
      </c>
      <c r="D27" s="93"/>
      <c r="E27" s="98">
        <v>3060</v>
      </c>
      <c r="F27" s="92" t="s">
        <v>976</v>
      </c>
      <c r="G27" s="95" t="s">
        <v>977</v>
      </c>
      <c r="H27" s="95"/>
      <c r="I27" s="96">
        <f t="shared" si="0"/>
        <v>0</v>
      </c>
      <c r="J27" s="92"/>
    </row>
    <row r="28" spans="1:10" hidden="1" x14ac:dyDescent="0.25">
      <c r="A28" s="8">
        <v>27</v>
      </c>
      <c r="B28" s="3" t="s">
        <v>2689</v>
      </c>
      <c r="C28" s="9">
        <v>40143</v>
      </c>
      <c r="D28" s="9" t="s">
        <v>2588</v>
      </c>
      <c r="E28" s="14">
        <v>0</v>
      </c>
      <c r="F28" s="13" t="s">
        <v>976</v>
      </c>
      <c r="G28" s="11" t="s">
        <v>977</v>
      </c>
      <c r="H28" s="11" t="s">
        <v>977</v>
      </c>
      <c r="I28" s="7">
        <f t="shared" si="0"/>
        <v>0</v>
      </c>
      <c r="J28" s="20" t="s">
        <v>1749</v>
      </c>
    </row>
    <row r="29" spans="1:10" x14ac:dyDescent="0.25">
      <c r="A29" s="92">
        <v>28</v>
      </c>
      <c r="B29" s="88" t="s">
        <v>981</v>
      </c>
      <c r="C29" s="93">
        <v>37072</v>
      </c>
      <c r="D29" s="93"/>
      <c r="E29" s="94">
        <v>3000</v>
      </c>
      <c r="F29" s="92" t="s">
        <v>976</v>
      </c>
      <c r="G29" s="95" t="s">
        <v>977</v>
      </c>
      <c r="H29" s="95" t="s">
        <v>977</v>
      </c>
      <c r="I29" s="96">
        <f t="shared" si="0"/>
        <v>3000</v>
      </c>
      <c r="J29" s="99" t="s">
        <v>1749</v>
      </c>
    </row>
    <row r="30" spans="1:10" x14ac:dyDescent="0.25">
      <c r="A30" s="92">
        <v>29</v>
      </c>
      <c r="B30" s="88" t="s">
        <v>993</v>
      </c>
      <c r="C30" s="93">
        <v>41886</v>
      </c>
      <c r="D30" s="93"/>
      <c r="E30" s="94">
        <v>8100</v>
      </c>
      <c r="F30" s="92" t="s">
        <v>976</v>
      </c>
      <c r="G30" s="95" t="s">
        <v>977</v>
      </c>
      <c r="H30" s="95" t="s">
        <v>977</v>
      </c>
      <c r="I30" s="96">
        <f t="shared" si="0"/>
        <v>8100</v>
      </c>
      <c r="J30" s="99" t="s">
        <v>1749</v>
      </c>
    </row>
    <row r="31" spans="1:10" x14ac:dyDescent="0.25">
      <c r="A31" s="92">
        <v>30</v>
      </c>
      <c r="B31" s="88" t="s">
        <v>994</v>
      </c>
      <c r="C31" s="93">
        <v>42024</v>
      </c>
      <c r="D31" s="93"/>
      <c r="E31" s="94">
        <v>565.98</v>
      </c>
      <c r="F31" s="92" t="s">
        <v>976</v>
      </c>
      <c r="G31" s="95" t="s">
        <v>977</v>
      </c>
      <c r="H31" s="95" t="s">
        <v>977</v>
      </c>
      <c r="I31" s="96">
        <f t="shared" si="0"/>
        <v>565.98</v>
      </c>
      <c r="J31" s="97" t="s">
        <v>1748</v>
      </c>
    </row>
    <row r="32" spans="1:10" x14ac:dyDescent="0.25">
      <c r="A32" s="92">
        <v>31</v>
      </c>
      <c r="B32" s="88" t="s">
        <v>995</v>
      </c>
      <c r="C32" s="93">
        <v>42024</v>
      </c>
      <c r="D32" s="93"/>
      <c r="E32" s="94">
        <v>798.98</v>
      </c>
      <c r="F32" s="92" t="s">
        <v>976</v>
      </c>
      <c r="G32" s="95" t="s">
        <v>977</v>
      </c>
      <c r="H32" s="95" t="s">
        <v>977</v>
      </c>
      <c r="I32" s="96">
        <f t="shared" si="0"/>
        <v>798.98</v>
      </c>
      <c r="J32" s="97" t="s">
        <v>1748</v>
      </c>
    </row>
    <row r="33" spans="1:10" x14ac:dyDescent="0.25">
      <c r="A33" s="92">
        <v>32</v>
      </c>
      <c r="B33" s="88" t="s">
        <v>996</v>
      </c>
      <c r="C33" s="93">
        <v>42024</v>
      </c>
      <c r="D33" s="93"/>
      <c r="E33" s="94">
        <v>798.98</v>
      </c>
      <c r="F33" s="92" t="s">
        <v>976</v>
      </c>
      <c r="G33" s="95" t="s">
        <v>977</v>
      </c>
      <c r="H33" s="95" t="s">
        <v>977</v>
      </c>
      <c r="I33" s="96">
        <f t="shared" si="0"/>
        <v>798.98</v>
      </c>
      <c r="J33" s="97" t="s">
        <v>1748</v>
      </c>
    </row>
    <row r="34" spans="1:10" hidden="1" x14ac:dyDescent="0.25">
      <c r="A34" s="8">
        <v>33</v>
      </c>
      <c r="B34" s="3" t="s">
        <v>997</v>
      </c>
      <c r="C34" s="9">
        <v>42305</v>
      </c>
      <c r="D34" s="9" t="s">
        <v>2615</v>
      </c>
      <c r="E34" s="14">
        <v>0</v>
      </c>
      <c r="F34" s="13" t="s">
        <v>976</v>
      </c>
      <c r="G34" s="11" t="s">
        <v>977</v>
      </c>
      <c r="H34" s="11" t="s">
        <v>977</v>
      </c>
      <c r="I34" s="7">
        <f t="shared" si="0"/>
        <v>0</v>
      </c>
      <c r="J34" s="18" t="s">
        <v>1748</v>
      </c>
    </row>
    <row r="35" spans="1:10" x14ac:dyDescent="0.25">
      <c r="A35" s="92">
        <v>34</v>
      </c>
      <c r="B35" s="88" t="s">
        <v>998</v>
      </c>
      <c r="C35" s="93">
        <v>42305</v>
      </c>
      <c r="D35" s="93"/>
      <c r="E35" s="94">
        <v>655.54</v>
      </c>
      <c r="F35" s="92" t="s">
        <v>976</v>
      </c>
      <c r="G35" s="95" t="s">
        <v>977</v>
      </c>
      <c r="H35" s="95" t="s">
        <v>977</v>
      </c>
      <c r="I35" s="96">
        <f t="shared" si="0"/>
        <v>655.54</v>
      </c>
      <c r="J35" s="97" t="s">
        <v>1748</v>
      </c>
    </row>
    <row r="36" spans="1:10" x14ac:dyDescent="0.25">
      <c r="A36" s="92">
        <v>35</v>
      </c>
      <c r="B36" s="88" t="s">
        <v>999</v>
      </c>
      <c r="C36" s="93">
        <v>42349</v>
      </c>
      <c r="D36" s="93"/>
      <c r="E36" s="94">
        <v>655.54</v>
      </c>
      <c r="F36" s="92" t="s">
        <v>976</v>
      </c>
      <c r="G36" s="95" t="s">
        <v>977</v>
      </c>
      <c r="H36" s="95" t="s">
        <v>977</v>
      </c>
      <c r="I36" s="96">
        <f t="shared" si="0"/>
        <v>655.54</v>
      </c>
      <c r="J36" s="97" t="s">
        <v>1748</v>
      </c>
    </row>
    <row r="37" spans="1:10" x14ac:dyDescent="0.25">
      <c r="A37" s="92">
        <v>36</v>
      </c>
      <c r="B37" s="88" t="s">
        <v>1000</v>
      </c>
      <c r="C37" s="93">
        <v>42376</v>
      </c>
      <c r="D37" s="93"/>
      <c r="E37" s="98">
        <v>1731.67</v>
      </c>
      <c r="F37" s="92" t="s">
        <v>976</v>
      </c>
      <c r="G37" s="95" t="s">
        <v>977</v>
      </c>
      <c r="H37" s="95"/>
      <c r="I37" s="96">
        <f t="shared" si="0"/>
        <v>0</v>
      </c>
      <c r="J37" s="92"/>
    </row>
    <row r="38" spans="1:10" hidden="1" x14ac:dyDescent="0.25">
      <c r="A38" s="8">
        <v>37</v>
      </c>
      <c r="B38" s="3" t="s">
        <v>1001</v>
      </c>
      <c r="C38" s="9">
        <v>42390</v>
      </c>
      <c r="D38" s="9" t="s">
        <v>2674</v>
      </c>
      <c r="E38" s="10">
        <v>0</v>
      </c>
      <c r="F38" s="13" t="s">
        <v>976</v>
      </c>
      <c r="G38" s="11" t="s">
        <v>977</v>
      </c>
      <c r="H38" s="11"/>
      <c r="I38" s="7">
        <f t="shared" si="0"/>
        <v>0</v>
      </c>
      <c r="J38" s="8"/>
    </row>
    <row r="39" spans="1:10" x14ac:dyDescent="0.25">
      <c r="A39" s="92">
        <v>38</v>
      </c>
      <c r="B39" s="88" t="s">
        <v>1002</v>
      </c>
      <c r="C39" s="93">
        <v>42390</v>
      </c>
      <c r="D39" s="93"/>
      <c r="E39" s="98">
        <v>2000</v>
      </c>
      <c r="F39" s="92" t="s">
        <v>976</v>
      </c>
      <c r="G39" s="95" t="s">
        <v>977</v>
      </c>
      <c r="H39" s="95"/>
      <c r="I39" s="96">
        <f t="shared" si="0"/>
        <v>0</v>
      </c>
      <c r="J39" s="92"/>
    </row>
    <row r="40" spans="1:10" x14ac:dyDescent="0.25">
      <c r="A40" s="92">
        <v>39</v>
      </c>
      <c r="B40" s="88" t="s">
        <v>1003</v>
      </c>
      <c r="C40" s="93">
        <v>42490</v>
      </c>
      <c r="D40" s="93"/>
      <c r="E40" s="98">
        <v>915.59</v>
      </c>
      <c r="F40" s="92" t="s">
        <v>976</v>
      </c>
      <c r="G40" s="95" t="s">
        <v>977</v>
      </c>
      <c r="H40" s="95"/>
      <c r="I40" s="96">
        <f t="shared" si="0"/>
        <v>0</v>
      </c>
      <c r="J40" s="92"/>
    </row>
    <row r="41" spans="1:10" x14ac:dyDescent="0.25">
      <c r="A41" s="92">
        <v>40</v>
      </c>
      <c r="B41" s="88" t="s">
        <v>1004</v>
      </c>
      <c r="C41" s="93">
        <v>42571</v>
      </c>
      <c r="D41" s="93"/>
      <c r="E41" s="98">
        <v>2700</v>
      </c>
      <c r="F41" s="92" t="s">
        <v>976</v>
      </c>
      <c r="G41" s="95" t="s">
        <v>977</v>
      </c>
      <c r="H41" s="95"/>
      <c r="I41" s="96">
        <f t="shared" si="0"/>
        <v>0</v>
      </c>
      <c r="J41" s="92"/>
    </row>
    <row r="42" spans="1:10" x14ac:dyDescent="0.25">
      <c r="A42" s="92">
        <v>41</v>
      </c>
      <c r="B42" s="88" t="s">
        <v>1005</v>
      </c>
      <c r="C42" s="93">
        <v>42577</v>
      </c>
      <c r="D42" s="93"/>
      <c r="E42" s="98">
        <v>1750</v>
      </c>
      <c r="F42" s="92" t="s">
        <v>976</v>
      </c>
      <c r="G42" s="95" t="s">
        <v>977</v>
      </c>
      <c r="H42" s="95"/>
      <c r="I42" s="96">
        <f t="shared" si="0"/>
        <v>0</v>
      </c>
      <c r="J42" s="92"/>
    </row>
    <row r="43" spans="1:10" x14ac:dyDescent="0.25">
      <c r="A43" s="92">
        <v>42</v>
      </c>
      <c r="B43" s="88" t="s">
        <v>1006</v>
      </c>
      <c r="C43" s="93">
        <v>42606</v>
      </c>
      <c r="D43" s="93"/>
      <c r="E43" s="98">
        <v>505</v>
      </c>
      <c r="F43" s="92" t="s">
        <v>976</v>
      </c>
      <c r="G43" s="95" t="s">
        <v>977</v>
      </c>
      <c r="H43" s="95"/>
      <c r="I43" s="96">
        <f t="shared" si="0"/>
        <v>0</v>
      </c>
      <c r="J43" s="92"/>
    </row>
    <row r="44" spans="1:10" hidden="1" x14ac:dyDescent="0.25">
      <c r="A44" s="8">
        <v>43</v>
      </c>
      <c r="B44" s="3" t="s">
        <v>2690</v>
      </c>
      <c r="C44" s="9">
        <v>43235</v>
      </c>
      <c r="D44" s="9" t="s">
        <v>2588</v>
      </c>
      <c r="E44" s="10">
        <v>0</v>
      </c>
      <c r="F44" s="13" t="s">
        <v>976</v>
      </c>
      <c r="G44" s="11" t="s">
        <v>977</v>
      </c>
      <c r="H44" s="11"/>
      <c r="I44" s="7">
        <f t="shared" si="0"/>
        <v>0</v>
      </c>
      <c r="J44" s="8"/>
    </row>
    <row r="45" spans="1:10" x14ac:dyDescent="0.25">
      <c r="A45" s="92">
        <v>44</v>
      </c>
      <c r="B45" s="88" t="s">
        <v>1007</v>
      </c>
      <c r="C45" s="93">
        <v>43312</v>
      </c>
      <c r="D45" s="93"/>
      <c r="E45" s="98">
        <v>4235</v>
      </c>
      <c r="F45" s="92" t="s">
        <v>976</v>
      </c>
      <c r="G45" s="95" t="s">
        <v>977</v>
      </c>
      <c r="H45" s="95"/>
      <c r="I45" s="96">
        <f t="shared" si="0"/>
        <v>0</v>
      </c>
      <c r="J45" s="92"/>
    </row>
    <row r="46" spans="1:10" x14ac:dyDescent="0.25">
      <c r="A46" s="92">
        <v>45</v>
      </c>
      <c r="B46" s="88" t="s">
        <v>1008</v>
      </c>
      <c r="C46" s="93">
        <v>43312</v>
      </c>
      <c r="D46" s="93"/>
      <c r="E46" s="98">
        <v>835</v>
      </c>
      <c r="F46" s="92" t="s">
        <v>976</v>
      </c>
      <c r="G46" s="95" t="s">
        <v>977</v>
      </c>
      <c r="H46" s="95"/>
      <c r="I46" s="96">
        <f t="shared" si="0"/>
        <v>0</v>
      </c>
      <c r="J46" s="92"/>
    </row>
    <row r="47" spans="1:10" x14ac:dyDescent="0.25">
      <c r="A47" s="92">
        <v>46</v>
      </c>
      <c r="B47" s="88" t="s">
        <v>1009</v>
      </c>
      <c r="C47" s="93">
        <v>43434</v>
      </c>
      <c r="D47" s="93"/>
      <c r="E47" s="98">
        <v>7125</v>
      </c>
      <c r="F47" s="92" t="s">
        <v>976</v>
      </c>
      <c r="G47" s="95" t="s">
        <v>977</v>
      </c>
      <c r="H47" s="95"/>
      <c r="I47" s="96">
        <f t="shared" si="0"/>
        <v>0</v>
      </c>
      <c r="J47" s="92"/>
    </row>
    <row r="48" spans="1:10" x14ac:dyDescent="0.25">
      <c r="A48" s="92">
        <v>47</v>
      </c>
      <c r="B48" s="88" t="s">
        <v>1010</v>
      </c>
      <c r="C48" s="93">
        <v>43461</v>
      </c>
      <c r="D48" s="93"/>
      <c r="E48" s="98">
        <v>409.39</v>
      </c>
      <c r="F48" s="92" t="s">
        <v>976</v>
      </c>
      <c r="G48" s="95" t="s">
        <v>977</v>
      </c>
      <c r="H48" s="95"/>
      <c r="I48" s="96">
        <f t="shared" si="0"/>
        <v>0</v>
      </c>
      <c r="J48" s="92"/>
    </row>
    <row r="49" spans="1:10" hidden="1" x14ac:dyDescent="0.25">
      <c r="A49" s="8">
        <v>48</v>
      </c>
      <c r="B49" s="3" t="s">
        <v>1011</v>
      </c>
      <c r="C49" s="9">
        <v>43565</v>
      </c>
      <c r="D49" s="9" t="s">
        <v>2601</v>
      </c>
      <c r="E49" s="10">
        <v>242.75</v>
      </c>
      <c r="F49" s="13" t="s">
        <v>976</v>
      </c>
      <c r="G49" s="11" t="s">
        <v>977</v>
      </c>
      <c r="H49" s="11"/>
      <c r="I49" s="7">
        <f t="shared" si="0"/>
        <v>0</v>
      </c>
      <c r="J49" s="8"/>
    </row>
    <row r="50" spans="1:10" x14ac:dyDescent="0.25">
      <c r="A50" s="92">
        <v>49</v>
      </c>
      <c r="B50" s="88" t="s">
        <v>1012</v>
      </c>
      <c r="C50" s="93">
        <v>43708</v>
      </c>
      <c r="D50" s="93"/>
      <c r="E50" s="98">
        <v>1177</v>
      </c>
      <c r="F50" s="92" t="s">
        <v>976</v>
      </c>
      <c r="G50" s="95" t="s">
        <v>977</v>
      </c>
      <c r="H50" s="95"/>
      <c r="I50" s="96">
        <f t="shared" si="0"/>
        <v>0</v>
      </c>
      <c r="J50" s="92"/>
    </row>
    <row r="51" spans="1:10" hidden="1" x14ac:dyDescent="0.25">
      <c r="A51" s="8">
        <v>50</v>
      </c>
      <c r="B51" s="3" t="s">
        <v>1013</v>
      </c>
      <c r="C51" s="9">
        <v>43753</v>
      </c>
      <c r="D51" s="9" t="s">
        <v>2674</v>
      </c>
      <c r="E51" s="10">
        <v>0</v>
      </c>
      <c r="F51" s="13" t="s">
        <v>976</v>
      </c>
      <c r="G51" s="11" t="s">
        <v>977</v>
      </c>
      <c r="H51" s="11"/>
      <c r="I51" s="7">
        <f t="shared" si="0"/>
        <v>0</v>
      </c>
      <c r="J51" s="8"/>
    </row>
    <row r="52" spans="1:10" x14ac:dyDescent="0.25">
      <c r="A52" s="92">
        <v>51</v>
      </c>
      <c r="B52" s="88" t="s">
        <v>1014</v>
      </c>
      <c r="C52" s="93">
        <v>43756</v>
      </c>
      <c r="D52" s="93"/>
      <c r="E52" s="98">
        <v>1048.8599999999999</v>
      </c>
      <c r="F52" s="92" t="s">
        <v>976</v>
      </c>
      <c r="G52" s="95" t="s">
        <v>977</v>
      </c>
      <c r="H52" s="95"/>
      <c r="I52" s="96">
        <f t="shared" si="0"/>
        <v>0</v>
      </c>
      <c r="J52" s="92"/>
    </row>
    <row r="53" spans="1:10" x14ac:dyDescent="0.25">
      <c r="A53" s="92">
        <v>52</v>
      </c>
      <c r="B53" s="88" t="s">
        <v>1015</v>
      </c>
      <c r="C53" s="93">
        <v>43769</v>
      </c>
      <c r="D53" s="93"/>
      <c r="E53" s="98">
        <v>616.16</v>
      </c>
      <c r="F53" s="92" t="s">
        <v>976</v>
      </c>
      <c r="G53" s="95" t="s">
        <v>977</v>
      </c>
      <c r="H53" s="95"/>
      <c r="I53" s="96">
        <f t="shared" si="0"/>
        <v>0</v>
      </c>
      <c r="J53" s="92"/>
    </row>
    <row r="54" spans="1:10" x14ac:dyDescent="0.25">
      <c r="A54" s="92">
        <v>53</v>
      </c>
      <c r="B54" s="88" t="s">
        <v>1016</v>
      </c>
      <c r="C54" s="93">
        <v>43769</v>
      </c>
      <c r="D54" s="93"/>
      <c r="E54" s="98">
        <v>616.16</v>
      </c>
      <c r="F54" s="92" t="s">
        <v>976</v>
      </c>
      <c r="G54" s="95" t="s">
        <v>977</v>
      </c>
      <c r="H54" s="95"/>
      <c r="I54" s="96">
        <f t="shared" si="0"/>
        <v>0</v>
      </c>
      <c r="J54" s="92"/>
    </row>
    <row r="55" spans="1:10" x14ac:dyDescent="0.25">
      <c r="A55" s="92">
        <v>54</v>
      </c>
      <c r="B55" s="88" t="s">
        <v>1017</v>
      </c>
      <c r="C55" s="93">
        <v>43769</v>
      </c>
      <c r="D55" s="93"/>
      <c r="E55" s="98">
        <v>616.16</v>
      </c>
      <c r="F55" s="92" t="s">
        <v>976</v>
      </c>
      <c r="G55" s="95" t="s">
        <v>977</v>
      </c>
      <c r="H55" s="95"/>
      <c r="I55" s="96">
        <f t="shared" si="0"/>
        <v>0</v>
      </c>
      <c r="J55" s="92"/>
    </row>
    <row r="56" spans="1:10" x14ac:dyDescent="0.25">
      <c r="A56" s="92">
        <v>55</v>
      </c>
      <c r="B56" s="88" t="s">
        <v>1018</v>
      </c>
      <c r="C56" s="93">
        <v>43769</v>
      </c>
      <c r="D56" s="93"/>
      <c r="E56" s="94">
        <v>616.16</v>
      </c>
      <c r="F56" s="92" t="s">
        <v>976</v>
      </c>
      <c r="G56" s="100" t="s">
        <v>977</v>
      </c>
      <c r="H56" s="95" t="s">
        <v>977</v>
      </c>
      <c r="I56" s="96">
        <f t="shared" si="0"/>
        <v>616.16</v>
      </c>
      <c r="J56" s="97" t="s">
        <v>1748</v>
      </c>
    </row>
    <row r="57" spans="1:10" x14ac:dyDescent="0.25">
      <c r="A57" s="92">
        <v>56</v>
      </c>
      <c r="B57" s="88" t="s">
        <v>1019</v>
      </c>
      <c r="C57" s="93">
        <v>43769</v>
      </c>
      <c r="D57" s="93"/>
      <c r="E57" s="94">
        <v>616.16</v>
      </c>
      <c r="F57" s="92" t="s">
        <v>976</v>
      </c>
      <c r="G57" s="100" t="s">
        <v>977</v>
      </c>
      <c r="H57" s="95" t="s">
        <v>977</v>
      </c>
      <c r="I57" s="96">
        <f t="shared" si="0"/>
        <v>616.16</v>
      </c>
      <c r="J57" s="97" t="s">
        <v>1748</v>
      </c>
    </row>
    <row r="58" spans="1:10" x14ac:dyDescent="0.25">
      <c r="A58" s="92">
        <v>57</v>
      </c>
      <c r="B58" s="88" t="s">
        <v>1020</v>
      </c>
      <c r="C58" s="93">
        <v>43769</v>
      </c>
      <c r="D58" s="93"/>
      <c r="E58" s="94">
        <v>616.16</v>
      </c>
      <c r="F58" s="92" t="s">
        <v>976</v>
      </c>
      <c r="G58" s="100" t="s">
        <v>977</v>
      </c>
      <c r="H58" s="95" t="s">
        <v>977</v>
      </c>
      <c r="I58" s="96">
        <f t="shared" si="0"/>
        <v>616.16</v>
      </c>
      <c r="J58" s="97" t="s">
        <v>1748</v>
      </c>
    </row>
    <row r="59" spans="1:10" x14ac:dyDescent="0.25">
      <c r="A59" s="92">
        <v>58</v>
      </c>
      <c r="B59" s="88" t="s">
        <v>1021</v>
      </c>
      <c r="C59" s="93">
        <v>43769</v>
      </c>
      <c r="D59" s="93"/>
      <c r="E59" s="94">
        <v>616.16</v>
      </c>
      <c r="F59" s="92" t="s">
        <v>976</v>
      </c>
      <c r="G59" s="100" t="s">
        <v>977</v>
      </c>
      <c r="H59" s="95" t="s">
        <v>977</v>
      </c>
      <c r="I59" s="96">
        <f t="shared" si="0"/>
        <v>616.16</v>
      </c>
      <c r="J59" s="97" t="s">
        <v>1748</v>
      </c>
    </row>
    <row r="60" spans="1:10" x14ac:dyDescent="0.25">
      <c r="A60" s="92">
        <v>59</v>
      </c>
      <c r="B60" s="88" t="s">
        <v>1022</v>
      </c>
      <c r="C60" s="93">
        <v>43769</v>
      </c>
      <c r="D60" s="93"/>
      <c r="E60" s="94">
        <v>616.16</v>
      </c>
      <c r="F60" s="92" t="s">
        <v>976</v>
      </c>
      <c r="G60" s="100" t="s">
        <v>977</v>
      </c>
      <c r="H60" s="95" t="s">
        <v>977</v>
      </c>
      <c r="I60" s="96">
        <f t="shared" si="0"/>
        <v>616.16</v>
      </c>
      <c r="J60" s="97" t="s">
        <v>1748</v>
      </c>
    </row>
    <row r="61" spans="1:10" x14ac:dyDescent="0.25">
      <c r="A61" s="92">
        <v>60</v>
      </c>
      <c r="B61" s="88" t="s">
        <v>1023</v>
      </c>
      <c r="C61" s="93">
        <v>43769</v>
      </c>
      <c r="D61" s="93"/>
      <c r="E61" s="94">
        <v>616.16</v>
      </c>
      <c r="F61" s="92" t="s">
        <v>976</v>
      </c>
      <c r="G61" s="100" t="s">
        <v>977</v>
      </c>
      <c r="H61" s="95" t="s">
        <v>977</v>
      </c>
      <c r="I61" s="96">
        <f t="shared" si="0"/>
        <v>616.16</v>
      </c>
      <c r="J61" s="97" t="s">
        <v>1748</v>
      </c>
    </row>
    <row r="62" spans="1:10" x14ac:dyDescent="0.25">
      <c r="A62" s="92">
        <v>61</v>
      </c>
      <c r="B62" s="88" t="s">
        <v>1024</v>
      </c>
      <c r="C62" s="93">
        <v>43769</v>
      </c>
      <c r="D62" s="93"/>
      <c r="E62" s="94">
        <v>616.16</v>
      </c>
      <c r="F62" s="92" t="s">
        <v>976</v>
      </c>
      <c r="G62" s="100" t="s">
        <v>977</v>
      </c>
      <c r="H62" s="95" t="s">
        <v>977</v>
      </c>
      <c r="I62" s="96">
        <f t="shared" si="0"/>
        <v>616.16</v>
      </c>
      <c r="J62" s="97" t="s">
        <v>1748</v>
      </c>
    </row>
    <row r="63" spans="1:10" x14ac:dyDescent="0.25">
      <c r="A63" s="92">
        <v>62</v>
      </c>
      <c r="B63" s="88" t="s">
        <v>1025</v>
      </c>
      <c r="C63" s="93">
        <v>43769</v>
      </c>
      <c r="D63" s="93"/>
      <c r="E63" s="94">
        <v>616.16</v>
      </c>
      <c r="F63" s="92" t="s">
        <v>976</v>
      </c>
      <c r="G63" s="100" t="s">
        <v>977</v>
      </c>
      <c r="H63" s="95" t="s">
        <v>977</v>
      </c>
      <c r="I63" s="96">
        <f t="shared" si="0"/>
        <v>616.16</v>
      </c>
      <c r="J63" s="97" t="s">
        <v>1748</v>
      </c>
    </row>
    <row r="64" spans="1:10" x14ac:dyDescent="0.25">
      <c r="A64" s="92">
        <v>63</v>
      </c>
      <c r="B64" s="88" t="s">
        <v>1026</v>
      </c>
      <c r="C64" s="93">
        <v>43769</v>
      </c>
      <c r="D64" s="93"/>
      <c r="E64" s="94">
        <v>616.16</v>
      </c>
      <c r="F64" s="92" t="s">
        <v>976</v>
      </c>
      <c r="G64" s="100" t="s">
        <v>977</v>
      </c>
      <c r="H64" s="95" t="s">
        <v>977</v>
      </c>
      <c r="I64" s="96">
        <f t="shared" si="0"/>
        <v>616.16</v>
      </c>
      <c r="J64" s="97" t="s">
        <v>1748</v>
      </c>
    </row>
    <row r="65" spans="1:10" x14ac:dyDescent="0.25">
      <c r="A65" s="92">
        <v>64</v>
      </c>
      <c r="B65" s="88" t="s">
        <v>1027</v>
      </c>
      <c r="C65" s="93">
        <v>43769</v>
      </c>
      <c r="D65" s="93"/>
      <c r="E65" s="94">
        <v>616.16</v>
      </c>
      <c r="F65" s="92" t="s">
        <v>976</v>
      </c>
      <c r="G65" s="100" t="s">
        <v>977</v>
      </c>
      <c r="H65" s="95" t="s">
        <v>977</v>
      </c>
      <c r="I65" s="96">
        <f t="shared" si="0"/>
        <v>616.16</v>
      </c>
      <c r="J65" s="97" t="s">
        <v>1748</v>
      </c>
    </row>
    <row r="66" spans="1:10" x14ac:dyDescent="0.25">
      <c r="A66" s="92">
        <v>65</v>
      </c>
      <c r="B66" s="88" t="s">
        <v>1028</v>
      </c>
      <c r="C66" s="93">
        <v>43830</v>
      </c>
      <c r="D66" s="93"/>
      <c r="E66" s="94">
        <v>4475.66</v>
      </c>
      <c r="F66" s="92" t="s">
        <v>976</v>
      </c>
      <c r="G66" s="95" t="s">
        <v>977</v>
      </c>
      <c r="H66" s="95" t="s">
        <v>977</v>
      </c>
      <c r="I66" s="96">
        <f t="shared" ref="I66:I74" si="1">+IF(H66&gt;0,E66,0)</f>
        <v>4475.66</v>
      </c>
      <c r="J66" s="97" t="s">
        <v>1748</v>
      </c>
    </row>
    <row r="67" spans="1:10" x14ac:dyDescent="0.25">
      <c r="A67" s="92">
        <v>66</v>
      </c>
      <c r="B67" s="88" t="s">
        <v>1029</v>
      </c>
      <c r="C67" s="93">
        <v>43830</v>
      </c>
      <c r="D67" s="93"/>
      <c r="E67" s="98">
        <v>32281.85</v>
      </c>
      <c r="F67" s="92" t="s">
        <v>976</v>
      </c>
      <c r="G67" s="95" t="s">
        <v>977</v>
      </c>
      <c r="H67" s="95"/>
      <c r="I67" s="96">
        <f t="shared" si="1"/>
        <v>0</v>
      </c>
      <c r="J67" s="92"/>
    </row>
    <row r="68" spans="1:10" hidden="1" x14ac:dyDescent="0.25">
      <c r="A68" s="8">
        <v>67</v>
      </c>
      <c r="B68" s="3" t="s">
        <v>2691</v>
      </c>
      <c r="C68" s="9">
        <v>43851</v>
      </c>
      <c r="D68" s="9" t="s">
        <v>2692</v>
      </c>
      <c r="E68" s="10">
        <v>0</v>
      </c>
      <c r="F68" s="13" t="s">
        <v>976</v>
      </c>
      <c r="G68" s="11" t="s">
        <v>977</v>
      </c>
      <c r="H68" s="11"/>
      <c r="I68" s="7">
        <f t="shared" si="1"/>
        <v>0</v>
      </c>
      <c r="J68" s="8"/>
    </row>
    <row r="69" spans="1:10" x14ac:dyDescent="0.25">
      <c r="A69" s="92">
        <v>68</v>
      </c>
      <c r="B69" s="88" t="s">
        <v>1030</v>
      </c>
      <c r="C69" s="93">
        <v>43861</v>
      </c>
      <c r="D69" s="93"/>
      <c r="E69" s="98">
        <v>616.16</v>
      </c>
      <c r="F69" s="92" t="s">
        <v>976</v>
      </c>
      <c r="G69" s="100" t="s">
        <v>977</v>
      </c>
      <c r="H69" s="95" t="s">
        <v>977</v>
      </c>
      <c r="I69" s="96">
        <f t="shared" si="1"/>
        <v>616.16</v>
      </c>
      <c r="J69" s="97" t="s">
        <v>1748</v>
      </c>
    </row>
    <row r="70" spans="1:10" x14ac:dyDescent="0.25">
      <c r="A70" s="92">
        <v>69</v>
      </c>
      <c r="B70" s="88" t="s">
        <v>1031</v>
      </c>
      <c r="C70" s="93">
        <v>43861</v>
      </c>
      <c r="D70" s="93"/>
      <c r="E70" s="98">
        <v>616.16</v>
      </c>
      <c r="F70" s="92" t="s">
        <v>976</v>
      </c>
      <c r="G70" s="100" t="s">
        <v>977</v>
      </c>
      <c r="H70" s="95" t="s">
        <v>977</v>
      </c>
      <c r="I70" s="96">
        <f t="shared" si="1"/>
        <v>616.16</v>
      </c>
      <c r="J70" s="97" t="s">
        <v>1748</v>
      </c>
    </row>
    <row r="71" spans="1:10" x14ac:dyDescent="0.25">
      <c r="A71" s="92">
        <v>70</v>
      </c>
      <c r="B71" s="88" t="s">
        <v>1032</v>
      </c>
      <c r="C71" s="93">
        <v>43861</v>
      </c>
      <c r="D71" s="93"/>
      <c r="E71" s="98">
        <v>13650</v>
      </c>
      <c r="F71" s="92" t="s">
        <v>976</v>
      </c>
      <c r="G71" s="95" t="s">
        <v>977</v>
      </c>
      <c r="H71" s="95" t="s">
        <v>977</v>
      </c>
      <c r="I71" s="96">
        <f t="shared" si="1"/>
        <v>13650</v>
      </c>
      <c r="J71" s="97" t="s">
        <v>1748</v>
      </c>
    </row>
    <row r="72" spans="1:10" x14ac:dyDescent="0.25">
      <c r="A72" s="92">
        <v>71</v>
      </c>
      <c r="B72" s="88" t="s">
        <v>1033</v>
      </c>
      <c r="C72" s="93">
        <v>43882</v>
      </c>
      <c r="D72" s="93"/>
      <c r="E72" s="98">
        <v>2753.57</v>
      </c>
      <c r="F72" s="92" t="s">
        <v>976</v>
      </c>
      <c r="G72" s="95" t="s">
        <v>977</v>
      </c>
      <c r="H72" s="95" t="s">
        <v>977</v>
      </c>
      <c r="I72" s="96">
        <f t="shared" si="1"/>
        <v>2753.57</v>
      </c>
      <c r="J72" s="97" t="s">
        <v>1748</v>
      </c>
    </row>
    <row r="73" spans="1:10" x14ac:dyDescent="0.25">
      <c r="A73" s="92">
        <v>72</v>
      </c>
      <c r="B73" s="88" t="s">
        <v>1034</v>
      </c>
      <c r="C73" s="93">
        <v>43882</v>
      </c>
      <c r="D73" s="93"/>
      <c r="E73" s="98">
        <v>2753.57</v>
      </c>
      <c r="F73" s="92" t="s">
        <v>976</v>
      </c>
      <c r="G73" s="95" t="s">
        <v>977</v>
      </c>
      <c r="H73" s="95" t="s">
        <v>977</v>
      </c>
      <c r="I73" s="96">
        <f t="shared" si="1"/>
        <v>2753.57</v>
      </c>
      <c r="J73" s="97" t="s">
        <v>1748</v>
      </c>
    </row>
    <row r="74" spans="1:10" x14ac:dyDescent="0.25">
      <c r="A74" s="92">
        <v>73</v>
      </c>
      <c r="B74" s="88" t="s">
        <v>1035</v>
      </c>
      <c r="C74" s="93">
        <v>43882</v>
      </c>
      <c r="D74" s="93"/>
      <c r="E74" s="98">
        <v>2753.57</v>
      </c>
      <c r="F74" s="92" t="s">
        <v>976</v>
      </c>
      <c r="G74" s="95" t="s">
        <v>977</v>
      </c>
      <c r="H74" s="95" t="s">
        <v>977</v>
      </c>
      <c r="I74" s="96">
        <f t="shared" si="1"/>
        <v>2753.57</v>
      </c>
      <c r="J74" s="97" t="s">
        <v>1748</v>
      </c>
    </row>
    <row r="75" spans="1:10" x14ac:dyDescent="0.25">
      <c r="A75" s="92">
        <v>74</v>
      </c>
      <c r="B75" s="88" t="s">
        <v>1036</v>
      </c>
      <c r="C75" s="93">
        <v>43882</v>
      </c>
      <c r="D75" s="93"/>
      <c r="E75" s="98">
        <v>2753.57</v>
      </c>
      <c r="F75" s="92" t="s">
        <v>976</v>
      </c>
      <c r="G75" s="95" t="s">
        <v>977</v>
      </c>
      <c r="H75" s="95" t="s">
        <v>977</v>
      </c>
      <c r="I75" s="96">
        <f>+IF(H75&gt;0,E75,0)</f>
        <v>2753.57</v>
      </c>
      <c r="J75" s="97" t="s">
        <v>1748</v>
      </c>
    </row>
    <row r="76" spans="1:10" x14ac:dyDescent="0.25">
      <c r="A76" s="92">
        <v>75</v>
      </c>
      <c r="B76" s="88" t="s">
        <v>1037</v>
      </c>
      <c r="C76" s="93">
        <v>43882</v>
      </c>
      <c r="D76" s="93"/>
      <c r="E76" s="98">
        <v>2753.57</v>
      </c>
      <c r="F76" s="92" t="s">
        <v>976</v>
      </c>
      <c r="G76" s="95" t="s">
        <v>977</v>
      </c>
      <c r="H76" s="95" t="s">
        <v>977</v>
      </c>
      <c r="I76" s="96">
        <f t="shared" ref="I76:I92" si="2">+IF(H76&gt;0,E76,0)</f>
        <v>2753.57</v>
      </c>
      <c r="J76" s="97" t="s">
        <v>1748</v>
      </c>
    </row>
    <row r="77" spans="1:10" x14ac:dyDescent="0.25">
      <c r="A77" s="92">
        <v>76</v>
      </c>
      <c r="B77" s="88" t="s">
        <v>1038</v>
      </c>
      <c r="C77" s="93">
        <v>43882</v>
      </c>
      <c r="D77" s="93"/>
      <c r="E77" s="98">
        <v>2753.57</v>
      </c>
      <c r="F77" s="92" t="s">
        <v>976</v>
      </c>
      <c r="G77" s="95" t="s">
        <v>977</v>
      </c>
      <c r="H77" s="95" t="s">
        <v>977</v>
      </c>
      <c r="I77" s="96">
        <f t="shared" si="2"/>
        <v>2753.57</v>
      </c>
      <c r="J77" s="97" t="s">
        <v>1748</v>
      </c>
    </row>
    <row r="78" spans="1:10" x14ac:dyDescent="0.25">
      <c r="A78" s="92">
        <v>77</v>
      </c>
      <c r="B78" s="88" t="s">
        <v>1039</v>
      </c>
      <c r="C78" s="93">
        <v>43882</v>
      </c>
      <c r="D78" s="93"/>
      <c r="E78" s="98">
        <v>2753.58</v>
      </c>
      <c r="F78" s="92" t="s">
        <v>976</v>
      </c>
      <c r="G78" s="95" t="s">
        <v>977</v>
      </c>
      <c r="H78" s="95" t="s">
        <v>977</v>
      </c>
      <c r="I78" s="96">
        <f t="shared" si="2"/>
        <v>2753.58</v>
      </c>
      <c r="J78" s="97" t="s">
        <v>1748</v>
      </c>
    </row>
    <row r="79" spans="1:10" x14ac:dyDescent="0.25">
      <c r="A79" s="92">
        <v>78</v>
      </c>
      <c r="B79" s="88" t="s">
        <v>1040</v>
      </c>
      <c r="C79" s="93">
        <v>43951</v>
      </c>
      <c r="D79" s="93"/>
      <c r="E79" s="98">
        <v>55700</v>
      </c>
      <c r="F79" s="92" t="s">
        <v>976</v>
      </c>
      <c r="G79" s="95" t="s">
        <v>977</v>
      </c>
      <c r="H79" s="95" t="s">
        <v>977</v>
      </c>
      <c r="I79" s="96">
        <f t="shared" si="2"/>
        <v>55700</v>
      </c>
      <c r="J79" s="97" t="s">
        <v>1748</v>
      </c>
    </row>
    <row r="80" spans="1:10" x14ac:dyDescent="0.25">
      <c r="A80" s="92">
        <v>79</v>
      </c>
      <c r="B80" s="88" t="s">
        <v>1041</v>
      </c>
      <c r="C80" s="93">
        <v>44012</v>
      </c>
      <c r="D80" s="93"/>
      <c r="E80" s="98">
        <v>7560</v>
      </c>
      <c r="F80" s="92" t="s">
        <v>976</v>
      </c>
      <c r="G80" s="95" t="s">
        <v>977</v>
      </c>
      <c r="H80" s="95" t="s">
        <v>977</v>
      </c>
      <c r="I80" s="96">
        <f t="shared" si="2"/>
        <v>7560</v>
      </c>
      <c r="J80" s="97" t="s">
        <v>1748</v>
      </c>
    </row>
    <row r="81" spans="1:10" x14ac:dyDescent="0.25">
      <c r="A81" s="92">
        <v>80</v>
      </c>
      <c r="B81" s="88" t="s">
        <v>1042</v>
      </c>
      <c r="C81" s="93">
        <v>44043</v>
      </c>
      <c r="D81" s="93"/>
      <c r="E81" s="98">
        <v>35964</v>
      </c>
      <c r="F81" s="92" t="s">
        <v>976</v>
      </c>
      <c r="G81" s="95" t="s">
        <v>977</v>
      </c>
      <c r="H81" s="95" t="s">
        <v>977</v>
      </c>
      <c r="I81" s="96">
        <f t="shared" si="2"/>
        <v>35964</v>
      </c>
      <c r="J81" s="97" t="s">
        <v>1748</v>
      </c>
    </row>
    <row r="82" spans="1:10" x14ac:dyDescent="0.25">
      <c r="A82" s="92">
        <v>81</v>
      </c>
      <c r="B82" s="88" t="s">
        <v>1043</v>
      </c>
      <c r="C82" s="93">
        <v>44085</v>
      </c>
      <c r="D82" s="93"/>
      <c r="E82" s="98">
        <v>1027.69</v>
      </c>
      <c r="F82" s="92" t="s">
        <v>976</v>
      </c>
      <c r="G82" s="95" t="s">
        <v>977</v>
      </c>
      <c r="H82" s="95" t="s">
        <v>977</v>
      </c>
      <c r="I82" s="96">
        <f t="shared" si="2"/>
        <v>1027.69</v>
      </c>
      <c r="J82" s="97" t="s">
        <v>1748</v>
      </c>
    </row>
    <row r="83" spans="1:10" x14ac:dyDescent="0.25">
      <c r="A83" s="92">
        <v>82</v>
      </c>
      <c r="B83" s="88" t="s">
        <v>1044</v>
      </c>
      <c r="C83" s="93">
        <v>44152</v>
      </c>
      <c r="D83" s="93"/>
      <c r="E83" s="98">
        <v>690</v>
      </c>
      <c r="F83" s="92" t="s">
        <v>976</v>
      </c>
      <c r="G83" s="95" t="s">
        <v>977</v>
      </c>
      <c r="H83" s="95" t="s">
        <v>977</v>
      </c>
      <c r="I83" s="96">
        <f t="shared" si="2"/>
        <v>690</v>
      </c>
      <c r="J83" s="97" t="s">
        <v>1748</v>
      </c>
    </row>
    <row r="84" spans="1:10" x14ac:dyDescent="0.25">
      <c r="A84" s="92">
        <v>83</v>
      </c>
      <c r="B84" s="88" t="s">
        <v>1045</v>
      </c>
      <c r="C84" s="93">
        <v>44195</v>
      </c>
      <c r="D84" s="93"/>
      <c r="E84" s="98">
        <v>33015</v>
      </c>
      <c r="F84" s="92" t="s">
        <v>976</v>
      </c>
      <c r="G84" s="95" t="s">
        <v>977</v>
      </c>
      <c r="H84" s="95" t="s">
        <v>977</v>
      </c>
      <c r="I84" s="96">
        <f t="shared" si="2"/>
        <v>33015</v>
      </c>
      <c r="J84" s="97" t="s">
        <v>1748</v>
      </c>
    </row>
    <row r="85" spans="1:10" x14ac:dyDescent="0.25">
      <c r="A85" s="92">
        <v>84</v>
      </c>
      <c r="B85" s="88" t="s">
        <v>1046</v>
      </c>
      <c r="C85" s="93">
        <v>44255</v>
      </c>
      <c r="D85" s="93"/>
      <c r="E85" s="98">
        <v>4100</v>
      </c>
      <c r="F85" s="92" t="s">
        <v>976</v>
      </c>
      <c r="G85" s="95" t="s">
        <v>977</v>
      </c>
      <c r="H85" s="95" t="s">
        <v>977</v>
      </c>
      <c r="I85" s="96">
        <f t="shared" si="2"/>
        <v>4100</v>
      </c>
      <c r="J85" s="97" t="s">
        <v>1748</v>
      </c>
    </row>
    <row r="86" spans="1:10" x14ac:dyDescent="0.25">
      <c r="A86" s="92">
        <v>85</v>
      </c>
      <c r="B86" s="88" t="s">
        <v>1047</v>
      </c>
      <c r="C86" s="93">
        <v>44377</v>
      </c>
      <c r="D86" s="93"/>
      <c r="E86" s="98">
        <v>3000</v>
      </c>
      <c r="F86" s="92" t="s">
        <v>976</v>
      </c>
      <c r="G86" s="95" t="s">
        <v>977</v>
      </c>
      <c r="H86" s="95" t="s">
        <v>977</v>
      </c>
      <c r="I86" s="96">
        <f t="shared" si="2"/>
        <v>3000</v>
      </c>
      <c r="J86" s="97" t="s">
        <v>1748</v>
      </c>
    </row>
    <row r="87" spans="1:10" x14ac:dyDescent="0.25">
      <c r="A87" s="92">
        <v>86</v>
      </c>
      <c r="B87" s="88" t="s">
        <v>1048</v>
      </c>
      <c r="C87" s="93">
        <v>44561</v>
      </c>
      <c r="D87" s="93"/>
      <c r="E87" s="98">
        <v>23981.5</v>
      </c>
      <c r="F87" s="92" t="s">
        <v>976</v>
      </c>
      <c r="G87" s="95" t="s">
        <v>977</v>
      </c>
      <c r="H87" s="95" t="s">
        <v>977</v>
      </c>
      <c r="I87" s="96">
        <f t="shared" si="2"/>
        <v>23981.5</v>
      </c>
      <c r="J87" s="97" t="s">
        <v>1748</v>
      </c>
    </row>
    <row r="88" spans="1:10" x14ac:dyDescent="0.25">
      <c r="A88" s="92">
        <v>87</v>
      </c>
      <c r="B88" s="88" t="s">
        <v>1049</v>
      </c>
      <c r="C88" s="93">
        <v>44578</v>
      </c>
      <c r="D88" s="93"/>
      <c r="E88" s="98">
        <v>500</v>
      </c>
      <c r="F88" s="92" t="s">
        <v>976</v>
      </c>
      <c r="G88" s="95" t="s">
        <v>977</v>
      </c>
      <c r="H88" s="95" t="s">
        <v>977</v>
      </c>
      <c r="I88" s="96">
        <f t="shared" si="2"/>
        <v>500</v>
      </c>
      <c r="J88" s="97" t="s">
        <v>1748</v>
      </c>
    </row>
    <row r="89" spans="1:10" x14ac:dyDescent="0.25">
      <c r="A89" s="92">
        <v>88</v>
      </c>
      <c r="B89" s="88" t="s">
        <v>1050</v>
      </c>
      <c r="C89" s="93">
        <v>44578</v>
      </c>
      <c r="D89" s="93"/>
      <c r="E89" s="98">
        <v>500</v>
      </c>
      <c r="F89" s="92" t="s">
        <v>976</v>
      </c>
      <c r="G89" s="95" t="s">
        <v>977</v>
      </c>
      <c r="H89" s="95" t="s">
        <v>977</v>
      </c>
      <c r="I89" s="96">
        <f t="shared" si="2"/>
        <v>500</v>
      </c>
      <c r="J89" s="97" t="s">
        <v>1748</v>
      </c>
    </row>
    <row r="90" spans="1:10" x14ac:dyDescent="0.25">
      <c r="A90" s="92">
        <v>89</v>
      </c>
      <c r="B90" s="88" t="s">
        <v>1051</v>
      </c>
      <c r="C90" s="93">
        <v>44592</v>
      </c>
      <c r="D90" s="93"/>
      <c r="E90" s="98">
        <v>38268.99</v>
      </c>
      <c r="F90" s="92" t="s">
        <v>976</v>
      </c>
      <c r="G90" s="95" t="s">
        <v>977</v>
      </c>
      <c r="H90" s="95" t="s">
        <v>977</v>
      </c>
      <c r="I90" s="96">
        <f t="shared" si="2"/>
        <v>38268.99</v>
      </c>
      <c r="J90" s="97" t="s">
        <v>1748</v>
      </c>
    </row>
    <row r="91" spans="1:10" x14ac:dyDescent="0.25">
      <c r="A91" s="92">
        <v>90</v>
      </c>
      <c r="B91" s="88" t="s">
        <v>1793</v>
      </c>
      <c r="C91" s="93">
        <v>44712</v>
      </c>
      <c r="D91" s="93"/>
      <c r="E91" s="98">
        <v>2700</v>
      </c>
      <c r="F91" s="92" t="s">
        <v>976</v>
      </c>
      <c r="G91" s="95" t="s">
        <v>977</v>
      </c>
      <c r="H91" s="95" t="s">
        <v>977</v>
      </c>
      <c r="I91" s="96">
        <f t="shared" si="2"/>
        <v>2700</v>
      </c>
      <c r="J91" s="97" t="s">
        <v>1748</v>
      </c>
    </row>
    <row r="92" spans="1:10" x14ac:dyDescent="0.25">
      <c r="A92" s="92">
        <v>91</v>
      </c>
      <c r="B92" s="88" t="s">
        <v>1794</v>
      </c>
      <c r="C92" s="101">
        <v>44712</v>
      </c>
      <c r="D92" s="101"/>
      <c r="E92" s="98">
        <v>3700</v>
      </c>
      <c r="F92" s="92" t="s">
        <v>976</v>
      </c>
      <c r="G92" s="95" t="s">
        <v>977</v>
      </c>
      <c r="H92" s="95" t="s">
        <v>977</v>
      </c>
      <c r="I92" s="96">
        <f t="shared" si="2"/>
        <v>3700</v>
      </c>
      <c r="J92" s="97" t="s">
        <v>1748</v>
      </c>
    </row>
    <row r="93" spans="1:10" x14ac:dyDescent="0.25">
      <c r="A93" s="92">
        <v>92</v>
      </c>
      <c r="B93" s="88" t="s">
        <v>2020</v>
      </c>
      <c r="C93" s="93">
        <v>44952</v>
      </c>
      <c r="D93" s="93"/>
      <c r="E93" s="98">
        <v>7917.8</v>
      </c>
      <c r="F93" s="92" t="s">
        <v>976</v>
      </c>
      <c r="G93" s="95" t="s">
        <v>977</v>
      </c>
      <c r="H93" s="95" t="s">
        <v>977</v>
      </c>
      <c r="I93" s="96">
        <f t="shared" ref="I93:I118" si="3">+IF(H93&gt;0,E93,0)</f>
        <v>7917.8</v>
      </c>
      <c r="J93" s="97" t="s">
        <v>1748</v>
      </c>
    </row>
    <row r="94" spans="1:10" x14ac:dyDescent="0.25">
      <c r="A94" s="92">
        <v>93</v>
      </c>
      <c r="B94" s="88" t="s">
        <v>2021</v>
      </c>
      <c r="C94" s="93">
        <v>45046</v>
      </c>
      <c r="D94" s="93"/>
      <c r="E94" s="98">
        <v>620</v>
      </c>
      <c r="F94" s="92" t="s">
        <v>976</v>
      </c>
      <c r="G94" s="95" t="s">
        <v>977</v>
      </c>
      <c r="H94" s="95" t="s">
        <v>977</v>
      </c>
      <c r="I94" s="96">
        <f t="shared" si="3"/>
        <v>620</v>
      </c>
      <c r="J94" s="97" t="s">
        <v>1748</v>
      </c>
    </row>
    <row r="95" spans="1:10" x14ac:dyDescent="0.25">
      <c r="A95" s="92">
        <v>94</v>
      </c>
      <c r="B95" s="88" t="s">
        <v>2022</v>
      </c>
      <c r="C95" s="93">
        <v>45046</v>
      </c>
      <c r="D95" s="93"/>
      <c r="E95" s="98">
        <v>620</v>
      </c>
      <c r="F95" s="92" t="s">
        <v>976</v>
      </c>
      <c r="G95" s="95" t="s">
        <v>977</v>
      </c>
      <c r="H95" s="95" t="s">
        <v>977</v>
      </c>
      <c r="I95" s="96">
        <f t="shared" si="3"/>
        <v>620</v>
      </c>
      <c r="J95" s="97" t="s">
        <v>1748</v>
      </c>
    </row>
    <row r="96" spans="1:10" x14ac:dyDescent="0.25">
      <c r="A96" s="92">
        <v>95</v>
      </c>
      <c r="B96" s="88" t="s">
        <v>2023</v>
      </c>
      <c r="C96" s="93">
        <v>45046</v>
      </c>
      <c r="D96" s="93"/>
      <c r="E96" s="98">
        <v>620</v>
      </c>
      <c r="F96" s="92" t="s">
        <v>976</v>
      </c>
      <c r="G96" s="95" t="s">
        <v>977</v>
      </c>
      <c r="H96" s="95" t="s">
        <v>977</v>
      </c>
      <c r="I96" s="96">
        <f t="shared" si="3"/>
        <v>620</v>
      </c>
      <c r="J96" s="97" t="s">
        <v>1748</v>
      </c>
    </row>
    <row r="97" spans="1:10" x14ac:dyDescent="0.25">
      <c r="A97" s="92">
        <v>96</v>
      </c>
      <c r="B97" s="88" t="s">
        <v>2024</v>
      </c>
      <c r="C97" s="93">
        <v>45098</v>
      </c>
      <c r="D97" s="93"/>
      <c r="E97" s="98">
        <v>6240</v>
      </c>
      <c r="F97" s="92" t="s">
        <v>976</v>
      </c>
      <c r="G97" s="95" t="s">
        <v>977</v>
      </c>
      <c r="H97" s="95" t="s">
        <v>977</v>
      </c>
      <c r="I97" s="96">
        <f t="shared" si="3"/>
        <v>6240</v>
      </c>
      <c r="J97" s="97" t="s">
        <v>1748</v>
      </c>
    </row>
    <row r="98" spans="1:10" hidden="1" x14ac:dyDescent="0.25">
      <c r="A98" s="8">
        <v>97</v>
      </c>
      <c r="B98" s="3" t="s">
        <v>2025</v>
      </c>
      <c r="C98" s="9">
        <v>45124</v>
      </c>
      <c r="D98" s="9" t="s">
        <v>2615</v>
      </c>
      <c r="E98" s="10">
        <v>0</v>
      </c>
      <c r="F98" s="13" t="s">
        <v>976</v>
      </c>
      <c r="G98" s="11" t="s">
        <v>977</v>
      </c>
      <c r="H98" s="11" t="s">
        <v>977</v>
      </c>
      <c r="I98" s="7">
        <f>+IF(H98&gt;0,E98,0)</f>
        <v>0</v>
      </c>
      <c r="J98" s="18" t="s">
        <v>1748</v>
      </c>
    </row>
    <row r="99" spans="1:10" x14ac:dyDescent="0.25">
      <c r="A99" s="92">
        <v>98</v>
      </c>
      <c r="B99" s="88" t="s">
        <v>2026</v>
      </c>
      <c r="C99" s="93">
        <v>45124</v>
      </c>
      <c r="D99" s="93"/>
      <c r="E99" s="98">
        <v>1053.8800000000001</v>
      </c>
      <c r="F99" s="92" t="s">
        <v>976</v>
      </c>
      <c r="G99" s="95" t="s">
        <v>977</v>
      </c>
      <c r="H99" s="95" t="s">
        <v>977</v>
      </c>
      <c r="I99" s="96">
        <f>+IF(H99&gt;0,E99,0)</f>
        <v>1053.8800000000001</v>
      </c>
      <c r="J99" s="97" t="s">
        <v>1748</v>
      </c>
    </row>
    <row r="100" spans="1:10" x14ac:dyDescent="0.25">
      <c r="A100" s="92">
        <v>99</v>
      </c>
      <c r="B100" s="88" t="s">
        <v>2027</v>
      </c>
      <c r="C100" s="93">
        <v>45124</v>
      </c>
      <c r="D100" s="93"/>
      <c r="E100" s="98">
        <v>1053.8800000000001</v>
      </c>
      <c r="F100" s="92" t="s">
        <v>976</v>
      </c>
      <c r="G100" s="95" t="s">
        <v>977</v>
      </c>
      <c r="H100" s="95" t="s">
        <v>977</v>
      </c>
      <c r="I100" s="96">
        <f t="shared" si="3"/>
        <v>1053.8800000000001</v>
      </c>
      <c r="J100" s="97" t="s">
        <v>1748</v>
      </c>
    </row>
    <row r="101" spans="1:10" x14ac:dyDescent="0.25">
      <c r="A101" s="92">
        <v>100</v>
      </c>
      <c r="B101" s="88" t="s">
        <v>2028</v>
      </c>
      <c r="C101" s="93">
        <v>45124</v>
      </c>
      <c r="D101" s="93"/>
      <c r="E101" s="98">
        <v>1053.8800000000001</v>
      </c>
      <c r="F101" s="92" t="s">
        <v>976</v>
      </c>
      <c r="G101" s="95" t="s">
        <v>977</v>
      </c>
      <c r="H101" s="95" t="s">
        <v>977</v>
      </c>
      <c r="I101" s="96">
        <f t="shared" si="3"/>
        <v>1053.8800000000001</v>
      </c>
      <c r="J101" s="97" t="s">
        <v>1748</v>
      </c>
    </row>
    <row r="102" spans="1:10" x14ac:dyDescent="0.25">
      <c r="A102" s="92">
        <v>101</v>
      </c>
      <c r="B102" s="88" t="s">
        <v>2029</v>
      </c>
      <c r="C102" s="93">
        <v>45124</v>
      </c>
      <c r="D102" s="93"/>
      <c r="E102" s="98">
        <v>1053.8800000000001</v>
      </c>
      <c r="F102" s="92" t="s">
        <v>976</v>
      </c>
      <c r="G102" s="95" t="s">
        <v>977</v>
      </c>
      <c r="H102" s="95" t="s">
        <v>977</v>
      </c>
      <c r="I102" s="96">
        <f t="shared" si="3"/>
        <v>1053.8800000000001</v>
      </c>
      <c r="J102" s="97"/>
    </row>
    <row r="103" spans="1:10" x14ac:dyDescent="0.25">
      <c r="A103" s="92">
        <v>102</v>
      </c>
      <c r="B103" s="88" t="s">
        <v>2030</v>
      </c>
      <c r="C103" s="93">
        <v>45199</v>
      </c>
      <c r="D103" s="93"/>
      <c r="E103" s="98">
        <v>1015</v>
      </c>
      <c r="F103" s="92" t="s">
        <v>976</v>
      </c>
      <c r="G103" s="95" t="s">
        <v>977</v>
      </c>
      <c r="H103" s="95" t="s">
        <v>977</v>
      </c>
      <c r="I103" s="96">
        <f t="shared" si="3"/>
        <v>1015</v>
      </c>
      <c r="J103" s="97"/>
    </row>
    <row r="104" spans="1:10" x14ac:dyDescent="0.25">
      <c r="A104" s="92">
        <v>103</v>
      </c>
      <c r="B104" s="88" t="s">
        <v>2031</v>
      </c>
      <c r="C104" s="93">
        <v>45199</v>
      </c>
      <c r="D104" s="93"/>
      <c r="E104" s="98">
        <v>1015</v>
      </c>
      <c r="F104" s="92" t="s">
        <v>976</v>
      </c>
      <c r="G104" s="95" t="s">
        <v>977</v>
      </c>
      <c r="H104" s="95" t="s">
        <v>977</v>
      </c>
      <c r="I104" s="96">
        <f t="shared" si="3"/>
        <v>1015</v>
      </c>
      <c r="J104" s="97"/>
    </row>
    <row r="105" spans="1:10" x14ac:dyDescent="0.25">
      <c r="A105" s="92">
        <v>104</v>
      </c>
      <c r="B105" s="88" t="s">
        <v>2032</v>
      </c>
      <c r="C105" s="93">
        <v>45199</v>
      </c>
      <c r="D105" s="93"/>
      <c r="E105" s="98">
        <v>1015</v>
      </c>
      <c r="F105" s="92" t="s">
        <v>976</v>
      </c>
      <c r="G105" s="95" t="s">
        <v>977</v>
      </c>
      <c r="H105" s="95" t="s">
        <v>977</v>
      </c>
      <c r="I105" s="96">
        <f t="shared" si="3"/>
        <v>1015</v>
      </c>
      <c r="J105" s="97"/>
    </row>
    <row r="106" spans="1:10" x14ac:dyDescent="0.25">
      <c r="A106" s="92">
        <v>105</v>
      </c>
      <c r="B106" s="88" t="s">
        <v>2033</v>
      </c>
      <c r="C106" s="93">
        <v>45199</v>
      </c>
      <c r="D106" s="93"/>
      <c r="E106" s="98">
        <v>1015</v>
      </c>
      <c r="F106" s="92" t="s">
        <v>976</v>
      </c>
      <c r="G106" s="95" t="s">
        <v>977</v>
      </c>
      <c r="H106" s="95" t="s">
        <v>977</v>
      </c>
      <c r="I106" s="96">
        <f t="shared" si="3"/>
        <v>1015</v>
      </c>
      <c r="J106" s="97"/>
    </row>
    <row r="107" spans="1:10" x14ac:dyDescent="0.25">
      <c r="A107" s="92">
        <v>106</v>
      </c>
      <c r="B107" s="88" t="s">
        <v>2034</v>
      </c>
      <c r="C107" s="93">
        <v>45199</v>
      </c>
      <c r="D107" s="93"/>
      <c r="E107" s="98">
        <v>1015</v>
      </c>
      <c r="F107" s="92" t="s">
        <v>976</v>
      </c>
      <c r="G107" s="95" t="s">
        <v>977</v>
      </c>
      <c r="H107" s="95" t="s">
        <v>977</v>
      </c>
      <c r="I107" s="96">
        <f t="shared" si="3"/>
        <v>1015</v>
      </c>
      <c r="J107" s="97"/>
    </row>
    <row r="108" spans="1:10" x14ac:dyDescent="0.25">
      <c r="A108" s="92">
        <v>107</v>
      </c>
      <c r="B108" s="88" t="s">
        <v>2099</v>
      </c>
      <c r="C108" s="93">
        <v>45291</v>
      </c>
      <c r="D108" s="93"/>
      <c r="E108" s="98">
        <v>1009</v>
      </c>
      <c r="F108" s="92" t="s">
        <v>976</v>
      </c>
      <c r="G108" s="95" t="s">
        <v>977</v>
      </c>
      <c r="H108" s="95" t="s">
        <v>977</v>
      </c>
      <c r="I108" s="96">
        <f t="shared" si="3"/>
        <v>1009</v>
      </c>
      <c r="J108" s="97"/>
    </row>
    <row r="109" spans="1:10" x14ac:dyDescent="0.25">
      <c r="A109" s="92">
        <v>108</v>
      </c>
      <c r="B109" s="88" t="s">
        <v>2100</v>
      </c>
      <c r="C109" s="93">
        <v>45291</v>
      </c>
      <c r="D109" s="93"/>
      <c r="E109" s="98">
        <v>1009</v>
      </c>
      <c r="F109" s="92" t="s">
        <v>976</v>
      </c>
      <c r="G109" s="95" t="s">
        <v>977</v>
      </c>
      <c r="H109" s="95" t="s">
        <v>977</v>
      </c>
      <c r="I109" s="96">
        <f t="shared" si="3"/>
        <v>1009</v>
      </c>
      <c r="J109" s="97"/>
    </row>
    <row r="110" spans="1:10" x14ac:dyDescent="0.25">
      <c r="A110" s="92">
        <v>109</v>
      </c>
      <c r="B110" s="88" t="s">
        <v>2101</v>
      </c>
      <c r="C110" s="93">
        <v>45291</v>
      </c>
      <c r="D110" s="93"/>
      <c r="E110" s="98">
        <v>1009</v>
      </c>
      <c r="F110" s="92" t="s">
        <v>976</v>
      </c>
      <c r="G110" s="95" t="s">
        <v>977</v>
      </c>
      <c r="H110" s="95" t="s">
        <v>977</v>
      </c>
      <c r="I110" s="96">
        <f t="shared" si="3"/>
        <v>1009</v>
      </c>
      <c r="J110" s="97"/>
    </row>
    <row r="111" spans="1:10" x14ac:dyDescent="0.25">
      <c r="A111" s="92">
        <v>110</v>
      </c>
      <c r="B111" s="88" t="s">
        <v>2102</v>
      </c>
      <c r="C111" s="93">
        <v>45291</v>
      </c>
      <c r="D111" s="93"/>
      <c r="E111" s="98">
        <v>1009</v>
      </c>
      <c r="F111" s="92" t="s">
        <v>976</v>
      </c>
      <c r="G111" s="95" t="s">
        <v>977</v>
      </c>
      <c r="H111" s="95" t="s">
        <v>977</v>
      </c>
      <c r="I111" s="96">
        <f t="shared" si="3"/>
        <v>1009</v>
      </c>
      <c r="J111" s="97"/>
    </row>
    <row r="112" spans="1:10" x14ac:dyDescent="0.25">
      <c r="A112" s="92">
        <v>111</v>
      </c>
      <c r="B112" s="88" t="s">
        <v>2103</v>
      </c>
      <c r="C112" s="93">
        <v>45291</v>
      </c>
      <c r="D112" s="93"/>
      <c r="E112" s="98">
        <v>1009</v>
      </c>
      <c r="F112" s="92" t="s">
        <v>976</v>
      </c>
      <c r="G112" s="95" t="s">
        <v>977</v>
      </c>
      <c r="H112" s="95" t="s">
        <v>977</v>
      </c>
      <c r="I112" s="96">
        <f t="shared" si="3"/>
        <v>1009</v>
      </c>
      <c r="J112" s="97"/>
    </row>
    <row r="113" spans="1:10" x14ac:dyDescent="0.25">
      <c r="A113" s="92">
        <v>112</v>
      </c>
      <c r="B113" s="88" t="s">
        <v>2104</v>
      </c>
      <c r="C113" s="93">
        <v>45291</v>
      </c>
      <c r="D113" s="93"/>
      <c r="E113" s="98">
        <v>1009</v>
      </c>
      <c r="F113" s="92" t="s">
        <v>976</v>
      </c>
      <c r="G113" s="95" t="s">
        <v>977</v>
      </c>
      <c r="H113" s="95" t="s">
        <v>977</v>
      </c>
      <c r="I113" s="96">
        <f t="shared" si="3"/>
        <v>1009</v>
      </c>
      <c r="J113" s="97"/>
    </row>
    <row r="114" spans="1:10" x14ac:dyDescent="0.25">
      <c r="A114" s="92">
        <v>113</v>
      </c>
      <c r="B114" s="88" t="s">
        <v>2335</v>
      </c>
      <c r="C114" s="93">
        <v>45596</v>
      </c>
      <c r="D114" s="93"/>
      <c r="E114" s="98">
        <v>8420</v>
      </c>
      <c r="F114" s="92" t="s">
        <v>976</v>
      </c>
      <c r="G114" s="95" t="s">
        <v>977</v>
      </c>
      <c r="H114" s="95" t="s">
        <v>977</v>
      </c>
      <c r="I114" s="96">
        <f t="shared" si="3"/>
        <v>8420</v>
      </c>
      <c r="J114" s="97"/>
    </row>
    <row r="115" spans="1:10" x14ac:dyDescent="0.25">
      <c r="A115" s="92">
        <v>114</v>
      </c>
      <c r="B115" s="88" t="s">
        <v>2336</v>
      </c>
      <c r="C115" s="93">
        <v>45664</v>
      </c>
      <c r="D115" s="93"/>
      <c r="E115" s="98">
        <v>9200</v>
      </c>
      <c r="F115" s="92" t="s">
        <v>976</v>
      </c>
      <c r="G115" s="95" t="s">
        <v>977</v>
      </c>
      <c r="H115" s="95" t="s">
        <v>977</v>
      </c>
      <c r="I115" s="96">
        <f t="shared" si="3"/>
        <v>9200</v>
      </c>
      <c r="J115" s="97"/>
    </row>
    <row r="116" spans="1:10" x14ac:dyDescent="0.25">
      <c r="A116" s="92">
        <v>115</v>
      </c>
      <c r="B116" s="88" t="s">
        <v>2337</v>
      </c>
      <c r="C116" s="93">
        <v>45838</v>
      </c>
      <c r="D116" s="93"/>
      <c r="E116" s="98">
        <v>21315</v>
      </c>
      <c r="F116" s="92" t="s">
        <v>976</v>
      </c>
      <c r="G116" s="95" t="s">
        <v>977</v>
      </c>
      <c r="H116" s="95" t="s">
        <v>977</v>
      </c>
      <c r="I116" s="96">
        <f t="shared" si="3"/>
        <v>21315</v>
      </c>
      <c r="J116" s="97"/>
    </row>
    <row r="117" spans="1:10" x14ac:dyDescent="0.25">
      <c r="A117" s="92">
        <v>116</v>
      </c>
      <c r="B117" s="88" t="s">
        <v>2693</v>
      </c>
      <c r="C117" s="93">
        <v>45991</v>
      </c>
      <c r="D117" s="93"/>
      <c r="E117" s="98">
        <v>12535</v>
      </c>
      <c r="F117" s="92" t="s">
        <v>976</v>
      </c>
      <c r="G117" s="95" t="s">
        <v>977</v>
      </c>
      <c r="H117" s="95" t="s">
        <v>977</v>
      </c>
      <c r="I117" s="96">
        <f t="shared" si="3"/>
        <v>12535</v>
      </c>
      <c r="J117" s="97"/>
    </row>
    <row r="118" spans="1:10" x14ac:dyDescent="0.25">
      <c r="A118" s="92">
        <v>117</v>
      </c>
      <c r="B118" s="88" t="s">
        <v>2694</v>
      </c>
      <c r="C118" s="93">
        <v>45991</v>
      </c>
      <c r="D118" s="93"/>
      <c r="E118" s="98">
        <v>7300</v>
      </c>
      <c r="F118" s="92" t="s">
        <v>976</v>
      </c>
      <c r="G118" s="95" t="s">
        <v>977</v>
      </c>
      <c r="H118" s="95" t="s">
        <v>977</v>
      </c>
      <c r="I118" s="96">
        <f t="shared" si="3"/>
        <v>7300</v>
      </c>
      <c r="J118" s="97"/>
    </row>
  </sheetData>
  <autoFilter ref="A1:J118" xr:uid="{EC6800C2-5003-4F43-AD3C-92E66025C29C}">
    <filterColumn colId="3">
      <filters blank="1"/>
    </filterColumn>
  </autoFilter>
  <phoneticPr fontId="7" type="noConversion"/>
  <pageMargins left="0.31496062992125984" right="0.31496062992125984" top="0.74803149606299213" bottom="0.55118110236220474" header="0.31496062992125984" footer="0.31496062992125984"/>
  <pageSetup paperSize="9" scale="59" fitToHeight="0" orientation="landscape" r:id="rId1"/>
  <headerFooter>
    <oddHeader>&amp;CWNIP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029FB75EA3745A4CD0582AF679F4C" ma:contentTypeVersion="19" ma:contentTypeDescription="Utwórz nowy dokument." ma:contentTypeScope="" ma:versionID="10f9d28a6f71dd1dbf282d0107edfcbe">
  <xsd:schema xmlns:xsd="http://www.w3.org/2001/XMLSchema" xmlns:xs="http://www.w3.org/2001/XMLSchema" xmlns:p="http://schemas.microsoft.com/office/2006/metadata/properties" xmlns:ns2="f2f9db0c-8f51-482e-8c6b-dc26b6047020" xmlns:ns3="1632980d-6e0f-402f-ac28-ac45d5a38590" targetNamespace="http://schemas.microsoft.com/office/2006/metadata/properties" ma:root="true" ma:fieldsID="ea31663bba2661733be00793e8d203e1" ns2:_="" ns3:_="">
    <xsd:import namespace="f2f9db0c-8f51-482e-8c6b-dc26b6047020"/>
    <xsd:import namespace="1632980d-6e0f-402f-ac28-ac45d5a38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9db0c-8f51-482e-8c6b-dc26b6047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n zatwierdzenia" ma:internalName="Stan_x0020_zatwierdzenia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ccae11e-12cc-4f90-88ca-953d3b3e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2980d-6e0f-402f-ac28-ac45d5a385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32bcba-0ced-40cc-87ad-e9b535f020a3}" ma:internalName="TaxCatchAll" ma:showField="CatchAllData" ma:web="1632980d-6e0f-402f-ac28-ac45d5a38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32980d-6e0f-402f-ac28-ac45d5a38590" xsi:nil="true"/>
    <_Flow_SignoffStatus xmlns="f2f9db0c-8f51-482e-8c6b-dc26b6047020" xsi:nil="true"/>
    <lcf76f155ced4ddcb4097134ff3c332f xmlns="f2f9db0c-8f51-482e-8c6b-dc26b60470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9BB1E5-5448-4F90-935A-FEA71A7ED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19B11-D153-471A-82C3-0C7E885BB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f9db0c-8f51-482e-8c6b-dc26b6047020"/>
    <ds:schemaRef ds:uri="1632980d-6e0f-402f-ac28-ac45d5a38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16BB96-22E1-4660-9344-E751FD1B0F8E}">
  <ds:schemaRefs>
    <ds:schemaRef ds:uri="http://schemas.microsoft.com/office/2006/metadata/properties"/>
    <ds:schemaRef ds:uri="http://schemas.microsoft.com/office/infopath/2007/PartnerControls"/>
    <ds:schemaRef ds:uri="1632980d-6e0f-402f-ac28-ac45d5a38590"/>
    <ds:schemaRef ds:uri="f2f9db0c-8f51-482e-8c6b-dc26b60470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 BUDYNKI I LOKALE</vt:lpstr>
      <vt:lpstr>II BUDOWLE</vt:lpstr>
      <vt:lpstr>III KOTŁY</vt:lpstr>
      <vt:lpstr>IV MASZYNY</vt:lpstr>
      <vt:lpstr>V MASZYNY SPEC.</vt:lpstr>
      <vt:lpstr>VI URZĄDZENIA TECH.</vt:lpstr>
      <vt:lpstr>VII ŚRODKI TRANSPORTU</vt:lpstr>
      <vt:lpstr>VIII NARZĘDZIA</vt:lpstr>
      <vt:lpstr>WNIP</vt:lpstr>
      <vt:lpstr>WYPOSAŻENIE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Kolarz</dc:creator>
  <cp:lastModifiedBy>Tymoteusz Podosek</cp:lastModifiedBy>
  <cp:lastPrinted>2025-12-08T16:00:43Z</cp:lastPrinted>
  <dcterms:created xsi:type="dcterms:W3CDTF">2022-04-22T12:31:28Z</dcterms:created>
  <dcterms:modified xsi:type="dcterms:W3CDTF">2026-06-10T10:26:16Z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0x010100F5F029FB75EA3745A4CD0582AF679F4C</vt:lpwstr>
  </property>
  <property fmtid="{D5CDD505-2E9C-101B-9397-08002B2CF9AE}" pid="3" name="MediaServiceImageTags">
    <vt:lpwstr/>
  </property>
</Properties>
</file>